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иложение 2" sheetId="4" r:id="rId1"/>
  </sheets>
  <definedNames>
    <definedName name="_xlnm.Print_Titles" localSheetId="0">'Приложение 2'!$29:$29</definedName>
    <definedName name="_xlnm.Print_Area" localSheetId="0">'Приложение 2'!$A$1:$AB$148</definedName>
  </definedNames>
  <calcPr calcId="145621"/>
</workbook>
</file>

<file path=xl/calcChain.xml><?xml version="1.0" encoding="utf-8"?>
<calcChain xmlns="http://schemas.openxmlformats.org/spreadsheetml/2006/main">
  <c r="AD105" i="4" l="1"/>
  <c r="AE105" i="4" s="1"/>
  <c r="AF105" i="4" s="1"/>
  <c r="AD84" i="4"/>
  <c r="AE84" i="4" s="1"/>
  <c r="AF84" i="4" s="1"/>
  <c r="AD75" i="4"/>
  <c r="AD69" i="4"/>
  <c r="AC65" i="4"/>
  <c r="AD55" i="4"/>
  <c r="AE55" i="4" s="1"/>
  <c r="AF55" i="4" s="1"/>
  <c r="AD52" i="4"/>
  <c r="AE52" i="4" s="1"/>
  <c r="AF52" i="4" s="1"/>
  <c r="AD44" i="4"/>
  <c r="AE44" i="4" s="1"/>
  <c r="AF44" i="4" s="1"/>
  <c r="AF38" i="4"/>
  <c r="AF30" i="4" s="1"/>
  <c r="AE38" i="4"/>
  <c r="AE30" i="4" s="1"/>
  <c r="AD38" i="4"/>
  <c r="AD30" i="4" s="1"/>
  <c r="AC38" i="4"/>
  <c r="AG38" i="4" s="1"/>
  <c r="AG30" i="4" s="1"/>
  <c r="AD65" i="4" l="1"/>
  <c r="AC30" i="4"/>
  <c r="AG52" i="4"/>
  <c r="AG44" i="4"/>
  <c r="AG55" i="4"/>
  <c r="AE69" i="4"/>
  <c r="AE75" i="4"/>
  <c r="AF75" i="4" s="1"/>
  <c r="AG75" i="4" l="1"/>
  <c r="AF69" i="4"/>
  <c r="AF65" i="4" s="1"/>
  <c r="AE65" i="4"/>
  <c r="AG69" i="4" l="1"/>
  <c r="AG65" i="4" s="1"/>
</calcChain>
</file>

<file path=xl/sharedStrings.xml><?xml version="1.0" encoding="utf-8"?>
<sst xmlns="http://schemas.openxmlformats.org/spreadsheetml/2006/main" count="643" uniqueCount="305">
  <si>
    <t>Характеристика  основных показателей муниципальной   программы  города Твери</t>
  </si>
  <si>
    <t>«Коммунальное хозяйство города Твери» на 2015-2020 годы</t>
  </si>
  <si>
    <t xml:space="preserve">Ответственный исполнитель муниципальной программы города Твери: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</si>
  <si>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</si>
  <si>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</si>
  <si>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</si>
  <si>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</si>
  <si>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</si>
  <si>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</si>
  <si>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</si>
  <si>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</si>
  <si>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</si>
  <si>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</si>
  <si>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</si>
  <si>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</si>
  <si>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</si>
  <si>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</si>
  <si>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</si>
  <si>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</si>
  <si>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</si>
  <si>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</si>
  <si>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</si>
  <si>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</si>
  <si>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</si>
  <si>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</si>
  <si>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</si>
  <si>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</si>
  <si>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</si>
  <si>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</si>
  <si>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r>
      <t>Цель.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</si>
  <si>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</si>
  <si>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t>%</t>
  </si>
  <si>
    <t xml:space="preserve">Кизн. = ∑ Аморт. / Бст. * 100 %, где               Кизн. - уровень износа объектов теплоснабжения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теплоснабжения за отчетный год. </t>
  </si>
  <si>
    <t>Данные ресурсоснабжающих организаций города</t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</si>
  <si>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</si>
  <si>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t xml:space="preserve">Кизн. = ∑ Аморт. / Бст. * 100 %, где               Кизн. - уровень износа объектов водоснабжения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водоснабжения за отчетный год. </t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</si>
  <si>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</si>
  <si>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t xml:space="preserve">Кизн. = ∑ Аморт. / Бст. * 100 %, где               Кизн. - уровень износа объектов водоотведения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водоотведения за отчетный год. </t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</si>
  <si>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</si>
  <si>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 xml:space="preserve">Кизн. = ∑ Аморт. / Бст. * 100 %, где               Кизн. - уровень износа объектов электроснабжения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электроснабжения за отчетный год. </t>
  </si>
  <si>
    <r>
      <t xml:space="preserve">Показатель 5 </t>
    </r>
    <r>
      <rPr>
        <sz val="10"/>
        <rFont val="Times New Roman"/>
        <family val="1"/>
        <charset val="204"/>
      </rPr>
      <t>«Снижение количества аварий на объектах коммунальной инфраструктуры к уровню предыдущего года»</t>
    </r>
  </si>
  <si>
    <t xml:space="preserve"> (Nпред. - Nтек.) / Nпред. * 100 %, где        Nпред. - количество аварий на объектах коммунальной инфраструктуры в предыдущем году;                                                                      Nтек. - фактическое количество аварий на объектах коммунальной инфраструктуры в текущем году.</t>
  </si>
  <si>
    <r>
      <t xml:space="preserve">Показатель 6   </t>
    </r>
    <r>
      <rPr>
        <sz val="10"/>
        <rFont val="Times New Roman"/>
        <family val="1"/>
        <charset val="204"/>
      </rPr>
      <t>«Снижение количества обращений граждан по вопросам надежности тепло-, водоснабжения к уровню предыдущего года»</t>
    </r>
  </si>
  <si>
    <t xml:space="preserve"> (Nпред. - Nтек.) / Nпред. * 100 %, где        Nпред. - количество обращений граждан по вопросам надежности тепло-, водоснабжения в предыдущем году;                                                                      Nтек. - фактическое количество обращений граждан по вопросам надежности тепло-, водоснабжения в текущем году.</t>
  </si>
  <si>
    <t>Информационная система LanDocs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</si>
  <si>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</si>
  <si>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</si>
  <si>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</si>
  <si>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Задача 1</t>
    </r>
    <r>
      <rPr>
        <sz val="10"/>
        <rFont val="Times New Roman"/>
        <family val="1"/>
        <charset val="204"/>
      </rPr>
      <t xml:space="preserve"> «Снижение степени износа существующих объектов коммунальной инфраструктуры»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</si>
  <si>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</si>
  <si>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 xml:space="preserve">Мероприятие 1.01 </t>
    </r>
    <r>
      <rPr>
        <sz val="10"/>
        <rFont val="Times New Roman"/>
        <family val="1"/>
        <charset val="204"/>
      </rPr>
      <t>«Содержание и ремонт бесхозяйных тепловых сетей и объектов теплоснабжения, электрических и водопроводно-канализационных сетей»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</si>
  <si>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бесхозяйных сетей теплоснабжения»</t>
    </r>
  </si>
  <si>
    <t>км</t>
  </si>
  <si>
    <t>Абсолютный показатель</t>
  </si>
  <si>
    <t>Ведомственная оперативная отчетность</t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</si>
  <si>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отремонтированных бесхозяйных объектов теплоснабжения (ЦТП и ТУ)»</t>
    </r>
  </si>
  <si>
    <t>ед.</t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</si>
  <si>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водопроводных сетей»</t>
    </r>
  </si>
  <si>
    <r>
      <t xml:space="preserve">Показатель 4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канализационных сетей»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</si>
  <si>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</si>
  <si>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</si>
  <si>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бесхозяйных газопроводах и сооружениях на них по сравнению с предыдущим годом»</t>
    </r>
  </si>
  <si>
    <t xml:space="preserve"> (Nпред. - Nтек.) / Nпред. * 100 %, где        Nпред. - количество аварий на  бесхозяйных газопроводах и сооружениях на них в предыдущем году;                                                                      Nтек. - фактическое количество аварий на  бесхозяйных газопроводах и сооружениях на них в текущем году.</t>
  </si>
  <si>
    <r>
      <t>06.1.010</t>
    </r>
    <r>
      <rPr>
        <b/>
        <sz val="10"/>
        <rFont val="Times New Roman"/>
        <family val="1"/>
        <charset val="204"/>
      </rPr>
      <t>4</t>
    </r>
  </si>
  <si>
    <r>
      <t xml:space="preserve">Мероприятие 1.03  </t>
    </r>
    <r>
      <rPr>
        <sz val="10"/>
        <rFont val="Times New Roman"/>
        <family val="1"/>
        <charset val="204"/>
      </rPr>
      <t>«Оформление технической документации, документации на земельные участки на которых расположены объекты коммунальной инфраструктуры, проведение экспертизы объектов коммунальной инфраструктуры и пр.»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</si>
  <si>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оформленных договоров аренды на земельные участки, на которых находятся объекты коммунальной инфраструктуры»</t>
    </r>
  </si>
  <si>
    <t>02</t>
  </si>
  <si>
    <r>
      <t xml:space="preserve">Показатель 2 </t>
    </r>
    <r>
      <rPr>
        <sz val="10"/>
        <rFont val="Times New Roman"/>
        <family val="1"/>
        <charset val="204"/>
      </rPr>
      <t>«Количество договоров на проведение экспертизы объектов коммунальной инфраструктуры»</t>
    </r>
  </si>
  <si>
    <t>244</t>
  </si>
  <si>
    <r>
      <t xml:space="preserve">Показатель 3 </t>
    </r>
    <r>
      <rPr>
        <sz val="10"/>
        <rFont val="Times New Roman"/>
        <family val="1"/>
        <charset val="204"/>
      </rPr>
      <t>«Количество договоров на проведение независимой оценки ситуации с целью устранения причин снижения температуры в системе теплоснабжения»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</si>
  <si>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договоров на оформление технической документации на объекты коммунальной инфраструктуры»</t>
    </r>
  </si>
  <si>
    <r>
      <t>Мероприятие 1.04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</si>
  <si>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муниципальных объектах газоснабжения по сравнению с предыдущим годом»</t>
    </r>
  </si>
  <si>
    <t xml:space="preserve"> (Nпред. - Nтек.) / Nпред. * 100 %, где        Nпред. - количество аварий на  муниципальных объектах газоснабжения в предыдущем году;                                                                      Nтек. - фактическое количество аварий на  муниципальных объектах газоснабжения в текущем году.</t>
  </si>
  <si>
    <r>
      <t xml:space="preserve">Мероприятие 1.05 </t>
    </r>
    <r>
      <rPr>
        <sz val="10"/>
        <rFont val="Times New Roman"/>
        <family val="1"/>
        <charset val="204"/>
      </rPr>
      <t xml:space="preserve"> «Содержание объектов незавершенного строительства»</t>
    </r>
  </si>
  <si>
    <r>
      <t>Показатель 1 «</t>
    </r>
    <r>
      <rPr>
        <sz val="10"/>
        <rFont val="Times New Roman"/>
        <family val="1"/>
        <charset val="204"/>
      </rPr>
      <t>Доля расходов на содержание объектов незавершенного строительства в общем объеме расходов бюджета города Твери на коммунальное хозяйство»</t>
    </r>
  </si>
  <si>
    <t>Qнез.стр. * 100 / Qкомм.хоз., где                     Qнез.стр. - объем средств бюджета , запланированных на содержание объектов незавершенного строительства;              Qкомм.хоз. - средства, запланированные на текущий год по разделу коммунальное хозяйство.</t>
  </si>
  <si>
    <t>Система АС-Бюджет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</si>
  <si>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</si>
  <si>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</si>
  <si>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Задача 2 «</t>
    </r>
    <r>
      <rPr>
        <sz val="10"/>
        <rFont val="Times New Roman"/>
        <family val="1"/>
        <charset val="204"/>
      </rPr>
      <t>Снижение аварийности на существующих объектах коммунальной инфраструктуры»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</si>
  <si>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теплоснабжения к уровню предыдущего года»</t>
    </r>
  </si>
  <si>
    <t xml:space="preserve"> (Nпред. - Nтек.) / Nпред. * 100 %, где        Nпред. - количество аварий на объектах теплоснабжения в предыдущем году;                                                                      Nтек. - фактическое количество аварий на объектах теплоснабжения в текущем году.</t>
  </si>
  <si>
    <r>
      <t xml:space="preserve">Показатель 2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водоснабжения к уровню предыдущего года»</t>
    </r>
  </si>
  <si>
    <t xml:space="preserve"> (Nпред. - Nтек.) / Nпред. * 100 %, где        Nпред. - количество аварий на объектах водоснабжения в предыдущем году;                                                                      Nтек. - фактическое количество аварий на объектах водоснабжения в текущем году.</t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</si>
  <si>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водоотведения к уровню предыдущего года»</t>
    </r>
  </si>
  <si>
    <t xml:space="preserve"> (Nпред. - Nтек.) / Nпред. * 100 %, где        Nпред. - количество аварий на объектах водоотведения в предыдущем году;                                                                      Nтек. - фактическое количество аварий на объектах водоотведения в текущем году.</t>
  </si>
  <si>
    <r>
      <t>06.1.020</t>
    </r>
    <r>
      <rPr>
        <b/>
        <sz val="10"/>
        <rFont val="Times New Roman"/>
        <family val="1"/>
        <charset val="204"/>
      </rPr>
      <t>1</t>
    </r>
  </si>
  <si>
    <r>
      <t>Мероприятие 2.01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</si>
  <si>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</si>
  <si>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</si>
  <si>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  аварий на  муниципальных тепловых сетях и объектах теплоснабжения (ЦТП и ТУ) по сравнению с предыдущим годом»</t>
    </r>
  </si>
  <si>
    <t xml:space="preserve"> (Nпред. - Nтек.) / Nпред. * 100 %, где        Nпред. - количество аварий на муниципальных объектах теплоснабжения в предыдущем году;                                                                      Nтек. - фактическое количество аварий на муниципальных объектах теплоснабжения в текущем году.</t>
  </si>
  <si>
    <r>
      <t xml:space="preserve">Показатель 4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</si>
  <si>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5 </t>
    </r>
    <r>
      <rPr>
        <sz val="10"/>
        <rFont val="Times New Roman"/>
        <family val="1"/>
        <charset val="204"/>
      </rPr>
      <t>«Количество разработанных ПСД по реконструкции и модернизации объектов коммунального комплекса»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</si>
  <si>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</si>
  <si>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Мероприятие 2.02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</si>
  <si>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«Протяженность отремонтированных муниципальных водопроводных сетей»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</si>
  <si>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канализационных сетей»</t>
    </r>
  </si>
  <si>
    <r>
      <t xml:space="preserve">Показатель 3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водопроводных сетях по сравнению с количеством аварий в предыдущем году» </t>
    </r>
  </si>
  <si>
    <t xml:space="preserve"> (Nпред. - Nтек.) / Nпред. * 100 %, где        Nпред. - количество аварий на муниципальных объектах водоснабжения в предыдущем году;                                                                      Nтек. - фактическое количество аварий на муниципальных объектах водоснабжения в текущем году.</t>
  </si>
  <si>
    <r>
      <t xml:space="preserve">Показатель 4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канализационных сетях по сравнению с количеством аварий по сравнению с предыдущим годом» </t>
    </r>
  </si>
  <si>
    <t xml:space="preserve"> (Nпред. - Nтек.) / Nпред. * 100 %, где        Nпред. - количество аварий на муниципальных объектах водоотведения в предыдущем году;                                                                      Nтек. - фактическое количество аварий на муниципальных объектах водоотведения в текущем году.</t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</si>
  <si>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</si>
  <si>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</si>
  <si>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</si>
  <si>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Задача 1 «</t>
    </r>
    <r>
      <rPr>
        <sz val="10"/>
        <rFont val="Times New Roman"/>
        <family val="1"/>
        <charset val="204"/>
      </rPr>
      <t>Реконструкция и модернизация объектов коммунальной инфраструктуры»</t>
    </r>
  </si>
  <si>
    <r>
      <t>Показатель 1 «</t>
    </r>
    <r>
      <rPr>
        <sz val="10"/>
        <rFont val="Times New Roman"/>
        <family val="1"/>
        <charset val="204"/>
      </rPr>
      <t>Количество земельных участков, обеспеченных инженерной инфраструктурой»</t>
    </r>
  </si>
  <si>
    <t>Данные департамента архитектуры и строительства администрации города Твери</t>
  </si>
  <si>
    <r>
      <t>06.2.010</t>
    </r>
    <r>
      <rPr>
        <b/>
        <sz val="10"/>
        <rFont val="Times New Roman"/>
        <family val="1"/>
        <charset val="204"/>
      </rPr>
      <t>1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</si>
  <si>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«Строительство теплотрассы в поселке Мигалово (устройство горячего водоснабжения в жилых домах № 7 корпус 2, № 7 корпус 3, № 7 корпус 1, № 9, № 11 корпус 1, № 11 корпус 3, № 56 по улице Громова), (в т.ч. ПИР)</t>
    </r>
  </si>
  <si>
    <t>тыс. руб.</t>
  </si>
  <si>
    <t>05</t>
  </si>
  <si>
    <r>
      <t xml:space="preserve">Показатель 1 </t>
    </r>
    <r>
      <rPr>
        <sz val="10"/>
        <rFont val="Times New Roman"/>
        <family val="1"/>
        <charset val="204"/>
      </rPr>
      <t>«Количество введенных в эксплуатацию теплотрасс»</t>
    </r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</si>
  <si>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на 2014 - 2018 годы»</t>
    </r>
  </si>
  <si>
    <t>414</t>
  </si>
  <si>
    <r>
      <t xml:space="preserve">Показатель 1 </t>
    </r>
    <r>
      <rPr>
        <sz val="10"/>
        <rFont val="Times New Roman"/>
        <family val="1"/>
        <charset val="204"/>
      </rPr>
      <t xml:space="preserve"> «Количество земельных участков, предоставленных для жилищного строительства семьям, имеющим трех и более детей в деревне Езвино, обеспеченных инженерной инфраструктурой (в т.ч. ПИР)»</t>
    </r>
  </si>
  <si>
    <t>шт.</t>
  </si>
  <si>
    <t>да - 1                  нет - 1</t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</si>
  <si>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</si>
  <si>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</t>
    </r>
  </si>
  <si>
    <r>
      <t xml:space="preserve">Мероприятие 1.08 </t>
    </r>
    <r>
      <rPr>
        <sz val="10"/>
        <rFont val="Times New Roman"/>
        <family val="1"/>
        <charset val="204"/>
      </rPr>
      <t>«Перенос трансформаторной подстанции (ТП) №646 из здания жилого дома, расположенного по адресу: г.Тверь, ул.Артюхиной, д.15, и линий электропередач, проходящих по земельному участку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</si>
  <si>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</si>
  <si>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</si>
  <si>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 xml:space="preserve">Задача 2 </t>
    </r>
    <r>
      <rPr>
        <sz val="10"/>
        <rFont val="Times New Roman"/>
        <family val="1"/>
        <charset val="204"/>
      </rPr>
      <t xml:space="preserve"> «Создание технических решений, направленных на обеспечение наиболее эффективного, качественного и надежного предоставления коммунальных услуг»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</si>
  <si>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разработанных и утвержденных инвестиционных программ ресурсоснабжающих организаций»</t>
    </r>
  </si>
  <si>
    <r>
      <t>06.2.020</t>
    </r>
    <r>
      <rPr>
        <b/>
        <sz val="10"/>
        <rFont val="Times New Roman"/>
        <family val="1"/>
        <charset val="204"/>
      </rPr>
      <t>1</t>
    </r>
  </si>
  <si>
    <r>
      <t>Мероприятие 2.01</t>
    </r>
    <r>
      <rPr>
        <sz val="10"/>
        <rFont val="Times New Roman"/>
        <family val="1"/>
        <charset val="204"/>
      </rPr>
      <t xml:space="preserve"> «Актуализация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</si>
  <si>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</si>
  <si>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>Мероприятие 2.03</t>
    </r>
    <r>
      <rPr>
        <sz val="10"/>
        <rFont val="Times New Roman"/>
        <family val="1"/>
        <charset val="204"/>
      </rPr>
      <t xml:space="preserve"> 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</si>
  <si>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</si>
  <si>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Мероприятие 2.03 «</t>
    </r>
    <r>
      <rPr>
        <sz val="10"/>
        <rFont val="Times New Roman"/>
        <family val="1"/>
        <charset val="204"/>
      </rPr>
      <t>Программа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</si>
  <si>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«Наличие утвержденной программы комплексного развития систем коммунальной инфраструктуры муниципального образования городского округа город Тверь до 2037 года»</t>
    </r>
  </si>
  <si>
    <t>3</t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</si>
  <si>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</si>
  <si>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Задача 1  </t>
    </r>
    <r>
      <rPr>
        <sz val="10"/>
        <rFont val="Times New Roman"/>
        <family val="1"/>
        <charset val="204"/>
      </rPr>
      <t>«Обеспечение энергосбережения и повышения энергетической эффективности коммунального хозяйства, снижение потерь энергоресурсов»</t>
    </r>
  </si>
  <si>
    <t>(Qпред. - Qтек) * 100 %, где                            Qпред. -   объем потребления тепловой энергии  учреждениями социальной сферы в предыдущем году;                                                   Qтек. -  объем потребления тепловой энергии  учреждениями социальной сферы в текущем году.</t>
  </si>
  <si>
    <t>(Qпред. - Qтек) * 100 %, где                            Qпред. -   объем потребления электрической энергии  учреждениями социальной сферы в предыдущем году;                                                   Qтек. -  объем потребления электрической энергии  учреждениями социальной сферы в текущем году.</t>
  </si>
  <si>
    <t>(Qпред. - Qтек) * 100 %, где                            Qпред. -   объем потребления воды учреждениями социальной сферы в предыдущем году; Qтек. -  объем потребления воды  учреждениями социальной сферы в текущем году.</t>
  </si>
  <si>
    <r>
      <t xml:space="preserve">Административное мероприятие 1.01 </t>
    </r>
    <r>
      <rPr>
        <sz val="10"/>
        <rFont val="Times New Roman"/>
        <family val="1"/>
        <charset val="204"/>
      </rPr>
      <t xml:space="preserve"> «Мониторинг предоставления качества услуг электро-, тепло- и водоснабжения»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</si>
  <si>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электроснабжения».</t>
    </r>
  </si>
  <si>
    <t xml:space="preserve"> (Nпред. - Nтек.) / Nпред. * 100 %, где        Nпред. - количество обращений граждан по вопросам предоставления услуг электроснабжения в предыдущем году;                                                                      Nтек. - фактическое количество обращений граждан по вопросам предоставления услуг электроснабжения в текущем году.</t>
  </si>
  <si>
    <r>
      <t>Показатель 2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теплоснабжения».</t>
    </r>
  </si>
  <si>
    <t xml:space="preserve"> (Nпред. - Nтек.) / Nпред. * 100 %, где        Nпред. - количество обращений граждан по вопросам предоставления услуг теплоснабжения в предыдущем году;                                                                      Nтек. - фактическое количество обращений граждан по предоставления услуг теплоснабжения в текущем году.</t>
  </si>
  <si>
    <r>
      <t>Показатель 3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водоснабжения».</t>
    </r>
  </si>
  <si>
    <t xml:space="preserve"> (Nпред. - Nтек.) / Nпред. * 100 %, где        Nпред. - количество обращений граждан по вопросам предоставления услуг водоснабжения в предыдущем году;                                                                      Nтек. - фактическое количество обращений граждан по вопросам предоставления услуг водоснабжения в текущем году.</t>
  </si>
  <si>
    <r>
      <t>06.3.020</t>
    </r>
    <r>
      <rPr>
        <b/>
        <sz val="10"/>
        <rFont val="Times New Roman"/>
        <family val="1"/>
        <charset val="204"/>
      </rPr>
      <t>1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</si>
  <si>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</si>
  <si>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сетям».</t>
    </r>
  </si>
  <si>
    <t>тыс. кВт. ч.</t>
  </si>
  <si>
    <t>*</t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</si>
  <si>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сетям».</t>
    </r>
  </si>
  <si>
    <t>Гкал.</t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</si>
  <si>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сетям».</t>
    </r>
  </si>
  <si>
    <t>куб.м.</t>
  </si>
  <si>
    <r>
      <t xml:space="preserve">Административное мероприятие 1.03 </t>
    </r>
    <r>
      <rPr>
        <sz val="10"/>
        <rFont val="Times New Roman"/>
        <family val="1"/>
        <charset val="204"/>
      </rPr>
      <t xml:space="preserve"> «Разработка мероприятий по созданию условий для организации энергосервисных компаний и содействие заключению энергосервисных договоров»</t>
    </r>
  </si>
  <si>
    <r>
      <t>Показатель 1 «</t>
    </r>
    <r>
      <rPr>
        <sz val="10"/>
        <rFont val="Times New Roman"/>
        <family val="1"/>
        <charset val="204"/>
      </rPr>
      <t>Количество заключенных энергосервисных договоров».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</si>
  <si>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утвержденных программ энергосбережения ресурсоснабжающих организаций».</t>
    </r>
  </si>
  <si>
    <r>
      <t xml:space="preserve">Мероприятие 1.05  </t>
    </r>
    <r>
      <rPr>
        <sz val="10"/>
        <rFont val="Times New Roman"/>
        <family val="1"/>
        <charset val="204"/>
      </rPr>
      <t>«Проведение энергетических обследований бюджетных учреждений»</t>
    </r>
  </si>
  <si>
    <r>
      <t>Показатель 1 «</t>
    </r>
    <r>
      <rPr>
        <sz val="10"/>
        <rFont val="Times New Roman"/>
        <family val="1"/>
        <charset val="204"/>
      </rPr>
      <t>Количество выданных бюджетным учреждениям  энергопаспортов»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</si>
  <si>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технологий», в том числе</t>
    </r>
  </si>
  <si>
    <t>м</t>
  </si>
  <si>
    <r>
      <t>06.3.0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</si>
  <si>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Задача 2</t>
    </r>
    <r>
      <rPr>
        <sz val="10"/>
        <rFont val="Times New Roman"/>
        <family val="1"/>
        <charset val="204"/>
      </rPr>
      <t xml:space="preserve"> «Внедрение энергосберегающих технологий и энергетически эффективного оборудования  в  отраслях экономики и социальной сфере»</t>
    </r>
  </si>
  <si>
    <r>
      <t>Показатель 1 «</t>
    </r>
    <r>
      <rPr>
        <sz val="10"/>
        <rFont val="Times New Roman"/>
        <family val="1"/>
        <charset val="204"/>
      </rPr>
      <t>Доля объемов электрической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электрической энергии»</t>
    </r>
  </si>
  <si>
    <t>Qпр.уч * 100 / Qобщ., где                                    Qпр.уч. - объем электрической энергии, потребляемой бюджетными учреждениями, расчеты за которую осуществляются с использованием приборов учета;                              Qобщ. - общий объем потребляемой бюджетными учреждениями на территории муниципального образования электрической энергии.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</si>
  <si>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тепловой энергии»</t>
    </r>
  </si>
  <si>
    <t>Qпр.уч * 100 / Qобщ., где                                    Qпр.уч. - объем тепловой энергии, потребляемой бюджетными учреждениями, расчеты за которую осуществляются с использованием приборов учета;                                                    Qобщ. - общий объем потребляемой бюджетными учреждениями на территории муниципального образования тепловой энергии.</t>
  </si>
  <si>
    <r>
      <t>Показатель 3 «</t>
    </r>
    <r>
      <rPr>
        <sz val="10"/>
        <rFont val="Times New Roman"/>
        <family val="1"/>
        <charset val="204"/>
      </rPr>
      <t>Доля объемов воды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воды»</t>
    </r>
  </si>
  <si>
    <t>Qпр.уч * 100 / Qобщ., где                                    Qпр.уч. - объем воды, потребляемой бюджетными учреждениями, расчеты за которую осуществляются с использованием приборов учета;                                              Qобщ. - общий объем потребляемой бюджетными учреждениями на территории муниципального образования воды.</t>
  </si>
  <si>
    <t>06.3.0201</t>
  </si>
  <si>
    <r>
      <t>Мероприятие 2.01</t>
    </r>
    <r>
      <rPr>
        <sz val="10"/>
        <rFont val="Times New Roman"/>
        <family val="1"/>
        <charset val="204"/>
      </rPr>
      <t xml:space="preserve"> «Стимулирование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</si>
  <si>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>Показатель 1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</si>
  <si>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t>Qвнеб. * 100 / Qобщ., где                              Qвнеб. - объем внебюджетных средств для финансирования мероприятий по энергосбережению и повышению энергетической эффективности;                     Qобщ. - общий объем финансирования мероприятий по энергосбережению и повышению энергетической эффективности.</t>
  </si>
  <si>
    <r>
      <t xml:space="preserve">Мероприятие 2.02. </t>
    </r>
    <r>
      <rPr>
        <sz val="10"/>
        <rFont val="Times New Roman"/>
        <family val="1"/>
        <charset val="204"/>
      </rPr>
      <t>«Установка приборов учета коммунальных ресурсов на объектах социальной сферы».</t>
    </r>
  </si>
  <si>
    <r>
      <t>Показатель 1 «</t>
    </r>
    <r>
      <rPr>
        <sz val="10"/>
        <rFont val="Times New Roman"/>
        <family val="1"/>
        <charset val="204"/>
      </rPr>
      <t>Доля объектов социальной сферы, на которых установлены приборы учета электрической энергии по отношению к общему количеству объектов социальной сферы»</t>
    </r>
  </si>
  <si>
    <t>Nпр.уч. * 100 / N общ., где                            Nпр.уч. -  количество объектов социальной сферы, на которых установлены приборы учета;                                                                 Nобщ. - общее количество объектов социальной сферы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</si>
  <si>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расчеты за которую осуществляются с использованием  приборов учета»</t>
    </r>
  </si>
  <si>
    <t>Qпр.уч. * 100 / Qобщ., где                             Qпр.уч. -  объем тепловой энергии, расчеты за которую осуществляются с использованием  приборов учета;                                              Qобщ. - общий расходуемый объем тепловой энергии</t>
  </si>
  <si>
    <r>
      <t>Показатель 3 «</t>
    </r>
    <r>
      <rPr>
        <sz val="10"/>
        <rFont val="Times New Roman"/>
        <family val="1"/>
        <charset val="204"/>
      </rPr>
      <t>Доля объемов  воды, расчеты за которую осуществляются с использованием  приборов учета»</t>
    </r>
  </si>
  <si>
    <t>Qпр.уч. * 100 / Qобщ., где                             Qпр.уч. -  объем воды, расчеты за которую осуществляются с использованием  приборов учета;                                                                 Qобщ. - общий расходуемый объем воды.</t>
  </si>
  <si>
    <t>*- показатели будут уточнены после разработки программы энергоэффективности до 2019 года</t>
  </si>
  <si>
    <t>».</t>
  </si>
  <si>
    <t>32 00 24</t>
  </si>
  <si>
    <t>Т.И. Булыженкова</t>
  </si>
  <si>
    <t>С.Н. Харитонов</t>
  </si>
  <si>
    <t>Э.А. Селютина</t>
  </si>
  <si>
    <t>А.А. Беляков</t>
  </si>
  <si>
    <r>
      <t xml:space="preserve">Показатель 5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</si>
  <si>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6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</si>
  <si>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7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</si>
  <si>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</si>
  <si>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муниципальных сетей газоснабжения, находящихся на обслуживании в специализированной организации 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</si>
  <si>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построенных трансформаторных подстанций»</t>
    </r>
  </si>
  <si>
    <r>
      <t xml:space="preserve">Мероприятие 1.09 </t>
    </r>
    <r>
      <rPr>
        <sz val="10"/>
        <rFont val="Times New Roman"/>
        <family val="1"/>
        <charset val="204"/>
      </rPr>
      <t>«Строительство модульной котельной для отопления и горячего водоснабжения жилого дома № 97 на ул. Шишкова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</si>
  <si>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жилых домов вновь обеспеченных отоплением и горячим водоснабжением»</t>
    </r>
  </si>
  <si>
    <r>
      <t xml:space="preserve">Мероприятие 2.04 </t>
    </r>
    <r>
      <rPr>
        <sz val="10"/>
        <rFont val="Times New Roman"/>
        <family val="1"/>
        <charset val="204"/>
      </rPr>
      <t>«Актуализация проекта рекультивации свалки твердых бытовых отходов»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</si>
  <si>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проектов рекультивации свалки твердых бытовых отходов»</t>
    </r>
  </si>
  <si>
    <r>
      <t xml:space="preserve">Показатель 1. </t>
    </r>
    <r>
      <rPr>
        <sz val="10"/>
        <rFont val="Times New Roman"/>
        <family val="1"/>
        <charset val="204"/>
      </rPr>
      <t xml:space="preserve"> «Снижение объема потребления тепловой энергии учреждениями социальной сферы по отношению к предыдущему году»</t>
    </r>
  </si>
  <si>
    <r>
      <t xml:space="preserve">Показатель 2. </t>
    </r>
    <r>
      <rPr>
        <sz val="10"/>
        <rFont val="Times New Roman"/>
        <family val="1"/>
        <charset val="204"/>
      </rPr>
      <t xml:space="preserve"> «Снижение объема потребления электрической энергии учреждениями социальной сферы по отношению к предыдущему году»</t>
    </r>
  </si>
  <si>
    <r>
      <t xml:space="preserve">Показатель 3. </t>
    </r>
    <r>
      <rPr>
        <sz val="10"/>
        <rFont val="Times New Roman"/>
        <family val="1"/>
        <charset val="204"/>
      </rPr>
      <t xml:space="preserve"> «Снижение объема потребления воды учреждениями социальной сферы по отношению к предыдущему году»</t>
    </r>
  </si>
  <si>
    <r>
      <t xml:space="preserve">Показатель 4. </t>
    </r>
    <r>
      <rPr>
        <sz val="10"/>
        <rFont val="Times New Roman"/>
        <family val="1"/>
        <charset val="204"/>
      </rPr>
      <t xml:space="preserve"> «Доля жилых домов, оснащенных общедомовыми приборами энергоресурсов»</t>
    </r>
  </si>
  <si>
    <t>Qпр.уч. * 100 / Qобщ., где                             Qпр.уч. - количество жилых домов, оснащенных общедомовыми приборами учета;                                                                 Qобщ. - общее количество жилых домов.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</si>
  <si>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изоляцией ППМ»</t>
    </r>
  </si>
  <si>
    <r>
      <t>Показатель 2 «</t>
    </r>
    <r>
      <rPr>
        <sz val="10"/>
        <rFont val="Times New Roman"/>
        <family val="1"/>
        <charset val="204"/>
      </rPr>
      <t>Количество изготовленной проектно-сметной документации для реконструкции тепловых сетей города Твери»</t>
    </r>
  </si>
  <si>
    <t>Приложение 2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</si>
  <si>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</si>
  <si>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</si>
  <si>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t>Данные департамента ЖКХ и строительства</t>
  </si>
  <si>
    <t>Данные объединенной диспетчерской службы департамента ЖКХ и строительства</t>
  </si>
  <si>
    <t>Данные департамента ЖКХ и строительства и ресурсоснабжающих организаций</t>
  </si>
  <si>
    <t>Данные департамента ЖКХ и строительства, управления образования, управления по культуре и спорту администрации города Твери</t>
  </si>
  <si>
    <t>Данные департамента ЖКХ и строительства, ресурсоснабжающих организаций</t>
  </si>
  <si>
    <t>Начальник департамента ЖКХ и строительства</t>
  </si>
  <si>
    <r>
      <t>Показатель 2 «</t>
    </r>
    <r>
      <rPr>
        <sz val="10"/>
        <rFont val="Times New Roman"/>
        <family val="1"/>
        <charset val="204"/>
      </rPr>
      <t>Количество территорий под жилищную застройку, обеспеченных инженерной инфраструктурой»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</si>
  <si>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водопроводов»</t>
    </r>
  </si>
  <si>
    <r>
      <t xml:space="preserve">Административное мероприятие 1.04 </t>
    </r>
    <r>
      <rPr>
        <sz val="10"/>
        <rFont val="Times New Roman"/>
        <family val="1"/>
        <charset val="204"/>
      </rPr>
      <t>«Мониторинг мероприятий программ по энергосбережению ресурсоснабжающих организаций (ООО «Тверская генерация», ООО «Тверь Водоканал», МУП «Тверьгорэлектро» и др.)»</t>
    </r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</si>
  <si>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</si>
  <si>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</si>
  <si>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</si>
  <si>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</si>
  <si>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</si>
  <si>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t>Д.Н. Арестов</t>
  </si>
  <si>
    <r>
      <t xml:space="preserve">Показатель 2 </t>
    </r>
    <r>
      <rPr>
        <sz val="10"/>
        <color rgb="FFFF0000"/>
        <rFont val="Times New Roman"/>
        <family val="1"/>
        <charset val="204"/>
      </rPr>
      <t>«Количество разработанной проектно-сметной документации»</t>
    </r>
  </si>
  <si>
    <r>
      <t xml:space="preserve">Показатель 1 </t>
    </r>
    <r>
      <rPr>
        <sz val="10"/>
        <color rgb="FFFF0000"/>
        <rFont val="Times New Roman"/>
        <family val="1"/>
        <charset val="204"/>
      </rPr>
      <t>«Количество общеобразовательных учреждений обеспеченных теплоснабжением»</t>
    </r>
  </si>
  <si>
    <r>
      <t>Мероприятие 1.12</t>
    </r>
    <r>
      <rPr>
        <sz val="10"/>
        <color rgb="FF002060"/>
        <rFont val="Times New Roman"/>
        <family val="1"/>
        <charset val="204"/>
      </rPr>
      <t xml:space="preserve"> «Строительство газовой котельной мощностью 5 Мвт по ул. Левитана в г. Твери (в т.ч. ПИР)»</t>
    </r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</si>
  <si>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</si>
  <si>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</si>
  <si>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</si>
  <si>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</si>
  <si>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</si>
  <si>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</si>
  <si>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</si>
  <si>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</si>
  <si>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</si>
  <si>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</si>
  <si>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</si>
  <si>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</si>
  <si>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</si>
  <si>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</si>
  <si>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</si>
  <si>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</si>
  <si>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</si>
  <si>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</si>
  <si>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</si>
  <si>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</si>
  <si>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</si>
  <si>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</si>
  <si>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</si>
  <si>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</si>
  <si>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</si>
  <si>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</si>
  <si>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</si>
  <si>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</si>
  <si>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</si>
  <si>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</si>
  <si>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</si>
  <si>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</si>
  <si>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</si>
  <si>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</si>
  <si>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</si>
  <si>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</si>
  <si>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</si>
  <si>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</si>
  <si>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</si>
  <si>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</si>
  <si>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</si>
  <si>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</si>
  <si>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</si>
  <si>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</si>
  <si>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</si>
  <si>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</si>
  <si>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</si>
  <si>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</si>
  <si>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</si>
  <si>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</si>
  <si>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</si>
  <si>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</si>
  <si>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</si>
  <si>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</si>
  <si>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</si>
  <si>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</si>
  <si>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</si>
  <si>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</si>
  <si>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</si>
  <si>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</si>
  <si>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</si>
  <si>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</si>
  <si>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</si>
  <si>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</si>
  <si>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</si>
  <si>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</si>
  <si>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</si>
  <si>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</si>
  <si>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</si>
  <si>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</si>
  <si>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Приложение 1</t>
  </si>
  <si>
    <t>к постановлению Администрации города Твери</t>
  </si>
  <si>
    <t>«__»_________ 20__ № ______</t>
  </si>
  <si>
    <t>«Приложение 1</t>
  </si>
  <si>
    <t>к муниципальной программе города Твери</t>
  </si>
  <si>
    <t>«Коммунальное хозяйство города Твери» на 2015 -2020 годы</t>
  </si>
  <si>
    <t>«30» октября 2014 № 1396</t>
  </si>
  <si>
    <t>«Приложение 2</t>
  </si>
  <si>
    <t>«30» декабря 2020 № 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</si>
</sst>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6" fontId="4" fillId="0" borderId="0" xfId="0" applyNumberFormat="1" applyFont="1" applyFill="1"/>
    <xf numFmtId="1" fontId="2" fillId="0" borderId="0" xfId="0" applyNumberFormat="1" applyFont="1" applyFill="1"/>
    <xf numFmtId="166" fontId="3" fillId="0" borderId="0" xfId="0" applyNumberFormat="1" applyFont="1" applyFill="1" applyAlignment="1">
      <alignment vertical="top" wrapText="1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left"/>
    </xf>
    <xf numFmtId="166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4"/>
  <sheetViews>
    <sheetView tabSelected="1" view="pageBreakPreview" topLeftCell="X1" zoomScale="60" workbookViewId="0">
      <selection activeCell="AA3" sqref="AA3:AB3"/>
    </sheetView>
  </sheetViews>
  <sheetFormatPr defaultColWidth="9.140625" defaultRowHeight="15" x14ac:dyDescent="0.25"/>
  <cols>
    <col min="1" max="1" width="3.85546875" style="1" hidden="1" customWidth="1"/>
    <col min="2" max="2" width="4" style="1" hidden="1" customWidth="1"/>
    <col min="3" max="3" width="3" style="1" hidden="1" customWidth="1"/>
    <col min="4" max="4" width="3.5703125" style="1" hidden="1" customWidth="1"/>
    <col min="5" max="5" width="4" style="1" hidden="1" customWidth="1"/>
    <col min="6" max="6" width="4.5703125" style="1" hidden="1" customWidth="1"/>
    <col min="7" max="8" width="4.28515625" style="1" hidden="1" customWidth="1"/>
    <col min="9" max="9" width="3.5703125" style="1" hidden="1" customWidth="1"/>
    <col min="10" max="10" width="4.85546875" style="1" hidden="1" customWidth="1"/>
    <col min="11" max="11" width="4.5703125" style="1" hidden="1" customWidth="1"/>
    <col min="12" max="12" width="5.28515625" style="1" hidden="1" customWidth="1"/>
    <col min="13" max="13" width="5.140625" style="1" hidden="1" customWidth="1"/>
    <col min="14" max="14" width="5.28515625" style="1" hidden="1" customWidth="1"/>
    <col min="15" max="15" width="0" style="1" hidden="1" customWidth="1"/>
    <col min="16" max="16" width="9.7109375" style="1" hidden="1" customWidth="1"/>
    <col min="17" max="17" width="13" style="1" hidden="1" customWidth="1"/>
    <col min="18" max="18" width="16" style="1" hidden="1" customWidth="1"/>
    <col min="19" max="19" width="11.85546875" style="1" hidden="1" customWidth="1"/>
    <col min="20" max="20" width="14.140625" style="1" hidden="1" customWidth="1"/>
    <col min="21" max="21" width="11.140625" style="2" hidden="1" customWidth="1"/>
    <col min="22" max="22" width="12.140625" style="2" hidden="1" customWidth="1"/>
    <col min="23" max="23" width="12.5703125" style="2" hidden="1" customWidth="1"/>
    <col min="24" max="24" width="7.42578125" style="2" customWidth="1"/>
    <col min="25" max="25" width="45.85546875" style="3" customWidth="1"/>
    <col min="26" max="26" width="13.140625" style="1" customWidth="1"/>
    <col min="27" max="27" width="38" style="1" customWidth="1"/>
    <col min="28" max="28" width="24.28515625" style="1" customWidth="1"/>
    <col min="29" max="29" width="10.42578125" style="1" hidden="1" customWidth="1"/>
    <col min="30" max="30" width="9.28515625" style="6" hidden="1" customWidth="1"/>
    <col min="31" max="31" width="8.85546875" style="6" hidden="1" customWidth="1"/>
    <col min="32" max="32" width="10.28515625" style="6" hidden="1" customWidth="1"/>
    <col min="33" max="33" width="9.5703125" style="1" hidden="1" customWidth="1"/>
    <col min="34" max="34" width="0" style="1" hidden="1" customWidth="1"/>
    <col min="35" max="16384" width="9.140625" style="1"/>
  </cols>
  <sheetData>
    <row r="1" spans="1:34" ht="15.75" x14ac:dyDescent="0.25">
      <c r="AA1" s="85"/>
      <c r="AB1" s="86" t="s">
        <v>205</v>
      </c>
      <c r="AC1" s="86"/>
      <c r="AD1" s="80"/>
      <c r="AE1" s="52"/>
      <c r="AF1" s="5" t="s">
        <v>296</v>
      </c>
    </row>
    <row r="2" spans="1:34" ht="15.75" x14ac:dyDescent="0.25">
      <c r="AA2" s="86" t="s">
        <v>297</v>
      </c>
      <c r="AB2" s="86"/>
      <c r="AC2" s="80"/>
      <c r="AD2" s="80"/>
      <c r="AE2" s="52"/>
      <c r="AF2" s="5" t="s">
        <v>297</v>
      </c>
    </row>
    <row r="3" spans="1:34" ht="15.6" customHeight="1" x14ac:dyDescent="0.25">
      <c r="AA3" s="86" t="s">
        <v>304</v>
      </c>
      <c r="AB3" s="86"/>
      <c r="AC3" s="80"/>
      <c r="AD3" s="80"/>
      <c r="AE3" s="52"/>
      <c r="AF3" s="5" t="s">
        <v>298</v>
      </c>
    </row>
    <row r="4" spans="1:34" s="79" customFormat="1" ht="15.6" customHeight="1" x14ac:dyDescent="0.25">
      <c r="U4" s="2"/>
      <c r="V4" s="2"/>
      <c r="W4" s="2"/>
      <c r="X4" s="2"/>
      <c r="Y4" s="3"/>
      <c r="AA4" s="80"/>
      <c r="AB4" s="80"/>
      <c r="AC4" s="80"/>
      <c r="AD4" s="80"/>
      <c r="AE4" s="52"/>
      <c r="AF4" s="5"/>
    </row>
    <row r="5" spans="1:34" ht="15.75" x14ac:dyDescent="0.25">
      <c r="AA5" s="86" t="s">
        <v>303</v>
      </c>
      <c r="AB5" s="86"/>
      <c r="AC5" s="80"/>
      <c r="AD5" s="80"/>
      <c r="AE5" s="52"/>
      <c r="AF5" s="81"/>
    </row>
    <row r="6" spans="1:34" ht="18" customHeight="1" x14ac:dyDescent="0.25"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A6" s="86" t="s">
        <v>300</v>
      </c>
      <c r="AB6" s="86"/>
      <c r="AC6" s="82"/>
      <c r="AD6" s="82"/>
      <c r="AE6" s="52"/>
      <c r="AF6" s="5" t="s">
        <v>299</v>
      </c>
    </row>
    <row r="7" spans="1:34" ht="18" customHeight="1" x14ac:dyDescent="0.25"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A7" s="86" t="s">
        <v>301</v>
      </c>
      <c r="AB7" s="86"/>
      <c r="AC7" s="83"/>
      <c r="AD7" s="83"/>
      <c r="AE7" s="4"/>
      <c r="AF7" s="5" t="s">
        <v>300</v>
      </c>
    </row>
    <row r="8" spans="1:34" s="79" customFormat="1" ht="18" customHeight="1" x14ac:dyDescent="0.25"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"/>
      <c r="V8" s="2"/>
      <c r="W8" s="2"/>
      <c r="X8" s="2"/>
      <c r="Y8" s="3"/>
      <c r="AA8" s="86" t="s">
        <v>302</v>
      </c>
      <c r="AB8" s="86"/>
      <c r="AC8" s="84"/>
      <c r="AD8" s="84"/>
      <c r="AE8" s="4"/>
      <c r="AF8" s="5" t="s">
        <v>301</v>
      </c>
    </row>
    <row r="9" spans="1:34" ht="18" customHeight="1" x14ac:dyDescent="0.25"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AA9" s="83"/>
      <c r="AB9" s="83"/>
      <c r="AC9" s="83"/>
      <c r="AD9" s="83"/>
      <c r="AE9" s="83"/>
      <c r="AF9" s="5" t="s">
        <v>302</v>
      </c>
    </row>
    <row r="10" spans="1:34" s="8" customFormat="1" ht="18.75" x14ac:dyDescent="0.25">
      <c r="A10" s="92" t="s">
        <v>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</row>
    <row r="11" spans="1:34" s="8" customFormat="1" ht="15.75" x14ac:dyDescent="0.25">
      <c r="A11" s="9"/>
      <c r="B11" s="87" t="s">
        <v>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</row>
    <row r="12" spans="1:34" s="8" customFormat="1" ht="15.75" x14ac:dyDescent="0.25">
      <c r="A12" s="9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</row>
    <row r="13" spans="1:34" s="8" customFormat="1" ht="15.75" x14ac:dyDescent="0.25">
      <c r="A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0" t="s">
        <v>2</v>
      </c>
      <c r="Y13" s="11"/>
      <c r="Z13" s="1"/>
      <c r="AA13" s="1"/>
      <c r="AB13" s="1"/>
      <c r="AC13" s="1"/>
      <c r="AD13" s="1"/>
      <c r="AE13" s="1"/>
      <c r="AF13" s="1"/>
      <c r="AG13" s="1"/>
    </row>
    <row r="14" spans="1:34" s="8" customFormat="1" ht="15.75" x14ac:dyDescent="0.25">
      <c r="A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0" t="s">
        <v>206</v>
      </c>
      <c r="Y14" s="11"/>
      <c r="Z14" s="1"/>
      <c r="AA14" s="1"/>
      <c r="AB14" s="1"/>
      <c r="AC14" s="1"/>
      <c r="AD14" s="1"/>
      <c r="AE14" s="1"/>
      <c r="AF14" s="1"/>
      <c r="AG14" s="1"/>
    </row>
    <row r="15" spans="1:34" s="8" customFormat="1" ht="15.75" x14ac:dyDescent="0.25">
      <c r="A15" s="9"/>
      <c r="B15" s="9"/>
      <c r="C15" s="9"/>
      <c r="D15" s="87" t="s">
        <v>3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12"/>
      <c r="AB15" s="12"/>
      <c r="AC15" s="12"/>
      <c r="AD15" s="12"/>
      <c r="AE15" s="12"/>
      <c r="AF15" s="12"/>
    </row>
    <row r="16" spans="1:34" s="8" customFormat="1" ht="15.75" x14ac:dyDescent="0.25">
      <c r="A16" s="9"/>
      <c r="B16" s="9"/>
      <c r="C16" s="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40" s="8" customFormat="1" ht="18.75" x14ac:dyDescent="0.25">
      <c r="A17" s="9"/>
      <c r="B17" s="9"/>
      <c r="C17" s="9"/>
      <c r="D17" s="9"/>
      <c r="E17" s="9"/>
      <c r="F17" s="9"/>
      <c r="G17" s="9"/>
      <c r="H17" s="9"/>
      <c r="I17" s="9"/>
      <c r="Y17" s="11"/>
      <c r="AA17" s="13"/>
      <c r="AB17" s="13"/>
      <c r="AC17" s="13"/>
      <c r="AD17" s="13"/>
      <c r="AE17" s="13"/>
      <c r="AF17" s="13"/>
    </row>
    <row r="18" spans="1:40" s="8" customFormat="1" ht="15.75" customHeight="1" x14ac:dyDescent="0.25">
      <c r="X18" s="14" t="s">
        <v>4</v>
      </c>
      <c r="Y18" s="11"/>
      <c r="Z18" s="15"/>
      <c r="AA18" s="15"/>
      <c r="AB18" s="15"/>
      <c r="AC18" s="15"/>
      <c r="AD18" s="15"/>
      <c r="AE18" s="15"/>
      <c r="AF18" s="15"/>
      <c r="AG18" s="16"/>
      <c r="AH18" s="17"/>
      <c r="AI18" s="17"/>
      <c r="AJ18" s="17"/>
      <c r="AK18" s="17"/>
      <c r="AL18" s="13"/>
      <c r="AM18" s="13"/>
      <c r="AN18" s="13"/>
    </row>
    <row r="19" spans="1:40" ht="15.75" customHeight="1" x14ac:dyDescent="0.25">
      <c r="X19" s="18" t="s">
        <v>5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ht="15.75" x14ac:dyDescent="0.25">
      <c r="Q20" s="19"/>
      <c r="R20" s="19"/>
      <c r="S20" s="19"/>
      <c r="T20" s="19"/>
      <c r="U20" s="19"/>
      <c r="V20" s="19"/>
      <c r="W20" s="19"/>
      <c r="X20" s="18" t="s">
        <v>6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30.75" customHeight="1" x14ac:dyDescent="0.25">
      <c r="Q21" s="19"/>
      <c r="R21" s="19"/>
      <c r="S21" s="19"/>
      <c r="T21" s="19"/>
      <c r="U21" s="19"/>
      <c r="V21" s="19"/>
      <c r="W21" s="19"/>
      <c r="X21" s="91" t="s">
        <v>207</v>
      </c>
      <c r="Y21" s="91"/>
      <c r="Z21" s="91"/>
      <c r="AA21" s="91"/>
      <c r="AB21" s="9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ht="15.75" x14ac:dyDescent="0.25">
      <c r="Q22" s="19"/>
      <c r="R22" s="19"/>
      <c r="S22" s="19"/>
      <c r="T22" s="19"/>
      <c r="U22" s="19"/>
      <c r="V22" s="19"/>
      <c r="W22" s="19"/>
      <c r="X22" s="18" t="s">
        <v>7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15.75" x14ac:dyDescent="0.25">
      <c r="Q23" s="19"/>
      <c r="R23" s="19"/>
      <c r="S23" s="19"/>
      <c r="T23" s="19"/>
      <c r="U23" s="19"/>
      <c r="V23" s="19"/>
      <c r="W23" s="19"/>
      <c r="X23" s="18" t="s">
        <v>8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15.75" x14ac:dyDescent="0.25">
      <c r="Q24" s="19"/>
      <c r="R24" s="19"/>
      <c r="S24" s="19"/>
      <c r="T24" s="19"/>
      <c r="U24" s="19"/>
      <c r="V24" s="19"/>
      <c r="W24" s="19"/>
      <c r="X24" s="18" t="s">
        <v>9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ht="15.75" x14ac:dyDescent="0.25">
      <c r="Q25" s="19"/>
      <c r="R25" s="19"/>
      <c r="S25" s="19"/>
      <c r="T25" s="19"/>
      <c r="U25" s="19"/>
      <c r="V25" s="19"/>
      <c r="W25" s="19"/>
      <c r="X25" s="18" t="s">
        <v>10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s="56" customFormat="1" ht="15.75" x14ac:dyDescent="0.25">
      <c r="Q26" s="19"/>
      <c r="R26" s="19"/>
      <c r="S26" s="19"/>
      <c r="T26" s="19"/>
      <c r="U26" s="19"/>
      <c r="V26" s="19"/>
      <c r="W26" s="19"/>
      <c r="X26" s="18"/>
      <c r="Y26" s="3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</row>
    <row r="27" spans="1:40" ht="1.9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0"/>
      <c r="Z27" s="19"/>
      <c r="AA27" s="19"/>
      <c r="AB27" s="12"/>
      <c r="AC27" s="12"/>
      <c r="AD27" s="12"/>
      <c r="AE27" s="12"/>
      <c r="AF27" s="12"/>
    </row>
    <row r="28" spans="1:40" ht="94.5" customHeight="1" x14ac:dyDescent="0.25">
      <c r="A28" s="89" t="s">
        <v>11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P28" s="21" t="s">
        <v>12</v>
      </c>
      <c r="Q28" s="90" t="s">
        <v>13</v>
      </c>
      <c r="R28" s="90"/>
      <c r="S28" s="90"/>
      <c r="T28" s="21" t="s">
        <v>14</v>
      </c>
      <c r="U28" s="22" t="s">
        <v>15</v>
      </c>
      <c r="V28" s="22" t="s">
        <v>16</v>
      </c>
      <c r="W28" s="22" t="s">
        <v>17</v>
      </c>
      <c r="X28" s="22" t="s">
        <v>18</v>
      </c>
      <c r="Y28" s="21" t="s">
        <v>19</v>
      </c>
      <c r="Z28" s="21" t="s">
        <v>20</v>
      </c>
      <c r="AA28" s="21" t="s">
        <v>21</v>
      </c>
      <c r="AB28" s="21" t="s">
        <v>22</v>
      </c>
      <c r="AC28" s="23"/>
      <c r="AD28" s="24"/>
      <c r="AE28" s="24"/>
      <c r="AF28" s="25"/>
      <c r="AG28" s="26" t="s">
        <v>23</v>
      </c>
      <c r="AH28" s="27"/>
    </row>
    <row r="29" spans="1:40" ht="12" customHeight="1" x14ac:dyDescent="0.25">
      <c r="A29" s="28">
        <v>1</v>
      </c>
      <c r="B29" s="28">
        <v>2</v>
      </c>
      <c r="C29" s="28">
        <v>3</v>
      </c>
      <c r="D29" s="28">
        <v>4</v>
      </c>
      <c r="E29" s="28">
        <v>5</v>
      </c>
      <c r="F29" s="28">
        <v>6</v>
      </c>
      <c r="G29" s="28">
        <v>7</v>
      </c>
      <c r="H29" s="28">
        <v>8</v>
      </c>
      <c r="I29" s="28">
        <v>9</v>
      </c>
      <c r="J29" s="28">
        <v>10</v>
      </c>
      <c r="K29" s="28">
        <v>11</v>
      </c>
      <c r="L29" s="28">
        <v>12</v>
      </c>
      <c r="M29" s="28">
        <v>13</v>
      </c>
      <c r="N29" s="28">
        <v>14</v>
      </c>
      <c r="O29" s="28"/>
      <c r="P29" s="28">
        <v>1</v>
      </c>
      <c r="Q29" s="28">
        <v>2</v>
      </c>
      <c r="R29" s="28">
        <v>3</v>
      </c>
      <c r="S29" s="28">
        <v>4</v>
      </c>
      <c r="T29" s="28">
        <v>5</v>
      </c>
      <c r="U29" s="29">
        <v>6</v>
      </c>
      <c r="V29" s="29">
        <v>7</v>
      </c>
      <c r="W29" s="29">
        <v>8</v>
      </c>
      <c r="X29" s="29" t="s">
        <v>24</v>
      </c>
      <c r="Y29" s="30">
        <v>2</v>
      </c>
      <c r="Z29" s="28">
        <v>3</v>
      </c>
      <c r="AA29" s="28">
        <v>4</v>
      </c>
      <c r="AB29" s="28">
        <v>5</v>
      </c>
      <c r="AC29" s="27">
        <v>6</v>
      </c>
      <c r="AD29" s="28">
        <v>7</v>
      </c>
      <c r="AE29" s="28">
        <v>8</v>
      </c>
      <c r="AF29" s="28">
        <v>9</v>
      </c>
      <c r="AG29" s="28">
        <v>10</v>
      </c>
      <c r="AH29" s="28">
        <v>11</v>
      </c>
    </row>
    <row r="30" spans="1:40" ht="25.5" x14ac:dyDescent="0.25">
      <c r="A30" s="29"/>
      <c r="B30" s="29"/>
      <c r="C30" s="29"/>
      <c r="D30" s="29"/>
      <c r="E30" s="29"/>
      <c r="F30" s="29"/>
      <c r="G30" s="29"/>
      <c r="H30" s="29" t="s">
        <v>25</v>
      </c>
      <c r="I30" s="29" t="s">
        <v>26</v>
      </c>
      <c r="J30" s="29"/>
      <c r="K30" s="29"/>
      <c r="L30" s="29"/>
      <c r="M30" s="29"/>
      <c r="N30" s="29"/>
      <c r="O30" s="28"/>
      <c r="P30" s="31"/>
      <c r="Q30" s="31" t="s">
        <v>27</v>
      </c>
      <c r="R30" s="31"/>
      <c r="S30" s="31"/>
      <c r="T30" s="31"/>
      <c r="U30" s="32"/>
      <c r="V30" s="32"/>
      <c r="W30" s="32"/>
      <c r="X30" s="33"/>
      <c r="Y30" s="34" t="s">
        <v>1</v>
      </c>
      <c r="Z30" s="27" t="s">
        <v>28</v>
      </c>
      <c r="AA30" s="35" t="s">
        <v>28</v>
      </c>
      <c r="AB30" s="35" t="s">
        <v>28</v>
      </c>
      <c r="AC30" s="36" t="e">
        <f>AC38+#REF!</f>
        <v>#REF!</v>
      </c>
      <c r="AD30" s="35" t="e">
        <f>AD38+#REF!</f>
        <v>#REF!</v>
      </c>
      <c r="AE30" s="35" t="e">
        <f>AE38+#REF!</f>
        <v>#REF!</v>
      </c>
      <c r="AF30" s="35" t="e">
        <f>AF38+#REF!</f>
        <v>#REF!</v>
      </c>
      <c r="AG30" s="35" t="e">
        <f>AG38+#REF!</f>
        <v>#REF!</v>
      </c>
      <c r="AH30" s="28">
        <v>2019</v>
      </c>
    </row>
    <row r="31" spans="1:40" ht="72.7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8"/>
      <c r="P31" s="31"/>
      <c r="Q31" s="31"/>
      <c r="R31" s="31"/>
      <c r="S31" s="31"/>
      <c r="T31" s="31"/>
      <c r="U31" s="32"/>
      <c r="V31" s="32"/>
      <c r="W31" s="32"/>
      <c r="X31" s="33"/>
      <c r="Y31" s="34" t="s">
        <v>29</v>
      </c>
      <c r="Z31" s="27" t="s">
        <v>28</v>
      </c>
      <c r="AA31" s="37" t="s">
        <v>28</v>
      </c>
      <c r="AB31" s="37" t="s">
        <v>28</v>
      </c>
      <c r="AC31" s="38"/>
      <c r="AD31" s="37"/>
      <c r="AE31" s="37"/>
      <c r="AF31" s="37"/>
      <c r="AG31" s="37"/>
      <c r="AH31" s="28"/>
    </row>
    <row r="32" spans="1:40" ht="114.7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8"/>
      <c r="P32" s="31"/>
      <c r="Q32" s="31"/>
      <c r="R32" s="31"/>
      <c r="S32" s="31"/>
      <c r="T32" s="31"/>
      <c r="U32" s="32"/>
      <c r="V32" s="32"/>
      <c r="W32" s="32"/>
      <c r="X32" s="39" t="s">
        <v>24</v>
      </c>
      <c r="Y32" s="34" t="s">
        <v>30</v>
      </c>
      <c r="Z32" s="27" t="s">
        <v>31</v>
      </c>
      <c r="AA32" s="37" t="s">
        <v>32</v>
      </c>
      <c r="AB32" s="37" t="s">
        <v>33</v>
      </c>
      <c r="AC32" s="38">
        <v>5</v>
      </c>
      <c r="AD32" s="37">
        <v>5</v>
      </c>
      <c r="AE32" s="37">
        <v>5</v>
      </c>
      <c r="AF32" s="37">
        <v>5</v>
      </c>
      <c r="AG32" s="37"/>
      <c r="AH32" s="28"/>
    </row>
    <row r="33" spans="1:34" ht="114.75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/>
      <c r="P33" s="31"/>
      <c r="Q33" s="31"/>
      <c r="R33" s="31"/>
      <c r="S33" s="31"/>
      <c r="T33" s="31"/>
      <c r="U33" s="32"/>
      <c r="V33" s="32"/>
      <c r="W33" s="32"/>
      <c r="X33" s="33" t="s">
        <v>78</v>
      </c>
      <c r="Y33" s="34" t="s">
        <v>34</v>
      </c>
      <c r="Z33" s="27" t="s">
        <v>31</v>
      </c>
      <c r="AA33" s="37" t="s">
        <v>35</v>
      </c>
      <c r="AB33" s="37" t="s">
        <v>33</v>
      </c>
      <c r="AC33" s="38"/>
      <c r="AD33" s="37"/>
      <c r="AE33" s="37"/>
      <c r="AF33" s="37"/>
      <c r="AG33" s="37"/>
      <c r="AH33" s="28"/>
    </row>
    <row r="34" spans="1:34" ht="114.75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8"/>
      <c r="P34" s="31"/>
      <c r="Q34" s="31"/>
      <c r="R34" s="31"/>
      <c r="S34" s="31"/>
      <c r="T34" s="31"/>
      <c r="U34" s="32"/>
      <c r="V34" s="32"/>
      <c r="W34" s="32"/>
      <c r="X34" s="33" t="s">
        <v>133</v>
      </c>
      <c r="Y34" s="34" t="s">
        <v>36</v>
      </c>
      <c r="Z34" s="27" t="s">
        <v>31</v>
      </c>
      <c r="AA34" s="37" t="s">
        <v>37</v>
      </c>
      <c r="AB34" s="37" t="s">
        <v>33</v>
      </c>
      <c r="AC34" s="38"/>
      <c r="AD34" s="37"/>
      <c r="AE34" s="37"/>
      <c r="AF34" s="37"/>
      <c r="AG34" s="37"/>
      <c r="AH34" s="28"/>
    </row>
    <row r="35" spans="1:34" ht="114.75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/>
      <c r="P35" s="31"/>
      <c r="Q35" s="31"/>
      <c r="R35" s="31"/>
      <c r="S35" s="31"/>
      <c r="T35" s="31"/>
      <c r="U35" s="32"/>
      <c r="V35" s="32"/>
      <c r="W35" s="32"/>
      <c r="X35" s="33" t="s">
        <v>226</v>
      </c>
      <c r="Y35" s="34" t="s">
        <v>38</v>
      </c>
      <c r="Z35" s="27" t="s">
        <v>31</v>
      </c>
      <c r="AA35" s="37" t="s">
        <v>39</v>
      </c>
      <c r="AB35" s="37" t="s">
        <v>33</v>
      </c>
      <c r="AC35" s="38"/>
      <c r="AD35" s="37"/>
      <c r="AE35" s="37"/>
      <c r="AF35" s="37"/>
      <c r="AG35" s="37"/>
      <c r="AH35" s="28"/>
    </row>
    <row r="36" spans="1:34" ht="93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8"/>
      <c r="P36" s="31"/>
      <c r="Q36" s="31"/>
      <c r="R36" s="31"/>
      <c r="S36" s="31"/>
      <c r="T36" s="31"/>
      <c r="U36" s="32"/>
      <c r="V36" s="32"/>
      <c r="W36" s="32"/>
      <c r="X36" s="33" t="s">
        <v>227</v>
      </c>
      <c r="Y36" s="34" t="s">
        <v>40</v>
      </c>
      <c r="Z36" s="27" t="s">
        <v>31</v>
      </c>
      <c r="AA36" s="37" t="s">
        <v>41</v>
      </c>
      <c r="AB36" s="37" t="s">
        <v>33</v>
      </c>
      <c r="AC36" s="38"/>
      <c r="AD36" s="37"/>
      <c r="AE36" s="37"/>
      <c r="AF36" s="37"/>
      <c r="AG36" s="37"/>
      <c r="AH36" s="28"/>
    </row>
    <row r="37" spans="1:34" ht="96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8"/>
      <c r="P37" s="31"/>
      <c r="Q37" s="31"/>
      <c r="R37" s="31"/>
      <c r="S37" s="31"/>
      <c r="T37" s="31"/>
      <c r="U37" s="32"/>
      <c r="V37" s="32"/>
      <c r="W37" s="32"/>
      <c r="X37" s="33" t="s">
        <v>26</v>
      </c>
      <c r="Y37" s="34" t="s">
        <v>42</v>
      </c>
      <c r="Z37" s="27" t="s">
        <v>31</v>
      </c>
      <c r="AA37" s="37" t="s">
        <v>43</v>
      </c>
      <c r="AB37" s="37" t="s">
        <v>44</v>
      </c>
      <c r="AC37" s="38"/>
      <c r="AD37" s="37"/>
      <c r="AE37" s="37"/>
      <c r="AF37" s="37"/>
      <c r="AG37" s="37"/>
      <c r="AH37" s="28"/>
    </row>
    <row r="38" spans="1:34" ht="57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 t="s">
        <v>24</v>
      </c>
      <c r="K38" s="29"/>
      <c r="L38" s="29"/>
      <c r="M38" s="29"/>
      <c r="N38" s="29"/>
      <c r="O38" s="28"/>
      <c r="P38" s="28"/>
      <c r="Q38" s="28"/>
      <c r="R38" s="28" t="s">
        <v>45</v>
      </c>
      <c r="S38" s="28"/>
      <c r="T38" s="28"/>
      <c r="U38" s="29"/>
      <c r="V38" s="29"/>
      <c r="W38" s="29"/>
      <c r="X38" s="40"/>
      <c r="Y38" s="34" t="s">
        <v>46</v>
      </c>
      <c r="Z38" s="27" t="s">
        <v>28</v>
      </c>
      <c r="AA38" s="35" t="s">
        <v>28</v>
      </c>
      <c r="AB38" s="35" t="s">
        <v>28</v>
      </c>
      <c r="AC38" s="36" t="e">
        <f>SUM(AC44,AC52,#REF!,AC55,AC69,AC75)</f>
        <v>#REF!</v>
      </c>
      <c r="AD38" s="35" t="e">
        <f>SUM(AD44,AD52,#REF!,AD55,AD69,AD75)</f>
        <v>#REF!</v>
      </c>
      <c r="AE38" s="35" t="e">
        <f>SUM(AE44,AE52,#REF!,AE55,AE69,AE75)</f>
        <v>#REF!</v>
      </c>
      <c r="AF38" s="35" t="e">
        <f>SUM(AF44,AF52,#REF!,AF55,AF69,AF75)</f>
        <v>#REF!</v>
      </c>
      <c r="AG38" s="35" t="e">
        <f>SUM(AA38:AF38)</f>
        <v>#REF!</v>
      </c>
      <c r="AH38" s="28">
        <v>2019</v>
      </c>
    </row>
    <row r="39" spans="1:34" ht="25.5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 t="s">
        <v>25</v>
      </c>
      <c r="L39" s="29" t="s">
        <v>24</v>
      </c>
      <c r="M39" s="29" t="s">
        <v>25</v>
      </c>
      <c r="N39" s="29" t="s">
        <v>25</v>
      </c>
      <c r="O39" s="28"/>
      <c r="P39" s="28"/>
      <c r="Q39" s="28"/>
      <c r="R39" s="28"/>
      <c r="S39" s="28" t="s">
        <v>47</v>
      </c>
      <c r="T39" s="28"/>
      <c r="U39" s="29"/>
      <c r="V39" s="29"/>
      <c r="W39" s="29"/>
      <c r="X39" s="40"/>
      <c r="Y39" s="34" t="s">
        <v>48</v>
      </c>
      <c r="Z39" s="27" t="s">
        <v>28</v>
      </c>
      <c r="AA39" s="35" t="s">
        <v>28</v>
      </c>
      <c r="AB39" s="35" t="s">
        <v>28</v>
      </c>
      <c r="AC39" s="36"/>
      <c r="AD39" s="35"/>
      <c r="AE39" s="35"/>
      <c r="AF39" s="35"/>
      <c r="AG39" s="35"/>
      <c r="AH39" s="28"/>
    </row>
    <row r="40" spans="1:34" ht="114.75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8"/>
      <c r="P40" s="31"/>
      <c r="Q40" s="31"/>
      <c r="R40" s="31"/>
      <c r="S40" s="31"/>
      <c r="T40" s="31"/>
      <c r="U40" s="32"/>
      <c r="V40" s="32"/>
      <c r="W40" s="32"/>
      <c r="X40" s="39" t="s">
        <v>228</v>
      </c>
      <c r="Y40" s="34" t="s">
        <v>30</v>
      </c>
      <c r="Z40" s="27" t="s">
        <v>31</v>
      </c>
      <c r="AA40" s="37" t="s">
        <v>32</v>
      </c>
      <c r="AB40" s="37" t="s">
        <v>33</v>
      </c>
      <c r="AC40" s="38">
        <v>0.2</v>
      </c>
      <c r="AD40" s="37">
        <v>0.2</v>
      </c>
      <c r="AE40" s="37">
        <v>0.2</v>
      </c>
      <c r="AF40" s="37">
        <v>0.2</v>
      </c>
      <c r="AG40" s="37"/>
      <c r="AH40" s="28"/>
    </row>
    <row r="41" spans="1:34" ht="114.75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8"/>
      <c r="P41" s="31"/>
      <c r="Q41" s="31"/>
      <c r="R41" s="31"/>
      <c r="S41" s="31"/>
      <c r="T41" s="31"/>
      <c r="U41" s="32"/>
      <c r="V41" s="32"/>
      <c r="W41" s="32"/>
      <c r="X41" s="33" t="s">
        <v>229</v>
      </c>
      <c r="Y41" s="34" t="s">
        <v>34</v>
      </c>
      <c r="Z41" s="27" t="s">
        <v>31</v>
      </c>
      <c r="AA41" s="37" t="s">
        <v>35</v>
      </c>
      <c r="AB41" s="37" t="s">
        <v>33</v>
      </c>
      <c r="AC41" s="38"/>
      <c r="AD41" s="37"/>
      <c r="AE41" s="37"/>
      <c r="AF41" s="37"/>
      <c r="AG41" s="37"/>
      <c r="AH41" s="28"/>
    </row>
    <row r="42" spans="1:34" ht="114.75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8"/>
      <c r="P42" s="31"/>
      <c r="Q42" s="31"/>
      <c r="R42" s="31"/>
      <c r="S42" s="31"/>
      <c r="T42" s="31"/>
      <c r="U42" s="32"/>
      <c r="V42" s="32"/>
      <c r="W42" s="32"/>
      <c r="X42" s="33" t="s">
        <v>230</v>
      </c>
      <c r="Y42" s="34" t="s">
        <v>36</v>
      </c>
      <c r="Z42" s="27" t="s">
        <v>31</v>
      </c>
      <c r="AA42" s="37" t="s">
        <v>37</v>
      </c>
      <c r="AB42" s="37" t="s">
        <v>33</v>
      </c>
      <c r="AC42" s="38"/>
      <c r="AD42" s="37"/>
      <c r="AE42" s="37"/>
      <c r="AF42" s="37"/>
      <c r="AG42" s="37"/>
      <c r="AH42" s="28"/>
    </row>
    <row r="43" spans="1:34" ht="114.75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8"/>
      <c r="P43" s="31"/>
      <c r="Q43" s="31"/>
      <c r="R43" s="31"/>
      <c r="S43" s="31"/>
      <c r="T43" s="31"/>
      <c r="U43" s="32"/>
      <c r="V43" s="32"/>
      <c r="W43" s="32"/>
      <c r="X43" s="33" t="s">
        <v>231</v>
      </c>
      <c r="Y43" s="34" t="s">
        <v>38</v>
      </c>
      <c r="Z43" s="27" t="s">
        <v>31</v>
      </c>
      <c r="AA43" s="37" t="s">
        <v>39</v>
      </c>
      <c r="AB43" s="37" t="s">
        <v>33</v>
      </c>
      <c r="AC43" s="38"/>
      <c r="AD43" s="37"/>
      <c r="AE43" s="37"/>
      <c r="AF43" s="37"/>
      <c r="AG43" s="37"/>
      <c r="AH43" s="28"/>
    </row>
    <row r="44" spans="1:34" ht="5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8"/>
      <c r="P44" s="28"/>
      <c r="Q44" s="28"/>
      <c r="R44" s="28"/>
      <c r="S44" s="28"/>
      <c r="T44" s="28" t="s">
        <v>49</v>
      </c>
      <c r="U44" s="29"/>
      <c r="V44" s="29"/>
      <c r="W44" s="29"/>
      <c r="X44" s="40"/>
      <c r="Y44" s="34" t="s">
        <v>50</v>
      </c>
      <c r="Z44" s="27" t="s">
        <v>28</v>
      </c>
      <c r="AA44" s="35" t="s">
        <v>28</v>
      </c>
      <c r="AB44" s="35" t="s">
        <v>28</v>
      </c>
      <c r="AC44" s="36">
        <v>4852.2</v>
      </c>
      <c r="AD44" s="35">
        <f>AC44*1.053</f>
        <v>5109.3665999999994</v>
      </c>
      <c r="AE44" s="35">
        <f>AD44*1.051</f>
        <v>5369.9442965999988</v>
      </c>
      <c r="AF44" s="35">
        <f>AE44*1.049</f>
        <v>5633.0715671333983</v>
      </c>
      <c r="AG44" s="35">
        <f>SUM(AA44:AF44)</f>
        <v>20964.582463733394</v>
      </c>
      <c r="AH44" s="28">
        <v>2019</v>
      </c>
    </row>
    <row r="45" spans="1:34" ht="25.5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8"/>
      <c r="P45" s="28"/>
      <c r="Q45" s="28"/>
      <c r="R45" s="28"/>
      <c r="S45" s="28"/>
      <c r="T45" s="28"/>
      <c r="U45" s="29"/>
      <c r="V45" s="29"/>
      <c r="W45" s="29"/>
      <c r="X45" s="40" t="s">
        <v>232</v>
      </c>
      <c r="Y45" s="34" t="s">
        <v>51</v>
      </c>
      <c r="Z45" s="27" t="s">
        <v>52</v>
      </c>
      <c r="AA45" s="37" t="s">
        <v>53</v>
      </c>
      <c r="AB45" s="37" t="s">
        <v>54</v>
      </c>
      <c r="AC45" s="38">
        <v>1</v>
      </c>
      <c r="AD45" s="41">
        <v>1.5</v>
      </c>
      <c r="AE45" s="41">
        <v>1.7</v>
      </c>
      <c r="AF45" s="41">
        <v>2</v>
      </c>
      <c r="AG45" s="35"/>
      <c r="AH45" s="28"/>
    </row>
    <row r="46" spans="1:34" ht="25.5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8"/>
      <c r="P46" s="28"/>
      <c r="Q46" s="28"/>
      <c r="R46" s="28"/>
      <c r="S46" s="28"/>
      <c r="T46" s="28"/>
      <c r="U46" s="29"/>
      <c r="V46" s="29"/>
      <c r="W46" s="29"/>
      <c r="X46" s="40" t="s">
        <v>233</v>
      </c>
      <c r="Y46" s="34" t="s">
        <v>55</v>
      </c>
      <c r="Z46" s="27" t="s">
        <v>56</v>
      </c>
      <c r="AA46" s="37" t="s">
        <v>53</v>
      </c>
      <c r="AB46" s="37" t="s">
        <v>54</v>
      </c>
      <c r="AC46" s="36">
        <v>2</v>
      </c>
      <c r="AD46" s="35">
        <v>3</v>
      </c>
      <c r="AE46" s="35">
        <v>3</v>
      </c>
      <c r="AF46" s="35">
        <v>4</v>
      </c>
      <c r="AG46" s="35"/>
      <c r="AH46" s="28"/>
    </row>
    <row r="47" spans="1:34" ht="25.5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8"/>
      <c r="P47" s="28"/>
      <c r="Q47" s="28"/>
      <c r="R47" s="28"/>
      <c r="S47" s="28"/>
      <c r="T47" s="28"/>
      <c r="U47" s="29"/>
      <c r="V47" s="29"/>
      <c r="W47" s="29"/>
      <c r="X47" s="40" t="s">
        <v>234</v>
      </c>
      <c r="Y47" s="34" t="s">
        <v>57</v>
      </c>
      <c r="Z47" s="27" t="s">
        <v>52</v>
      </c>
      <c r="AA47" s="37" t="s">
        <v>53</v>
      </c>
      <c r="AB47" s="37" t="s">
        <v>54</v>
      </c>
      <c r="AC47" s="42">
        <v>0.06</v>
      </c>
      <c r="AD47" s="41">
        <v>0.09</v>
      </c>
      <c r="AE47" s="41">
        <v>0.12</v>
      </c>
      <c r="AF47" s="41">
        <v>0.16</v>
      </c>
      <c r="AG47" s="35"/>
      <c r="AH47" s="28"/>
    </row>
    <row r="48" spans="1:34" ht="25.5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8"/>
      <c r="P48" s="28"/>
      <c r="Q48" s="28"/>
      <c r="R48" s="28"/>
      <c r="S48" s="28"/>
      <c r="T48" s="28"/>
      <c r="U48" s="29"/>
      <c r="V48" s="29"/>
      <c r="W48" s="29"/>
      <c r="X48" s="40" t="s">
        <v>235</v>
      </c>
      <c r="Y48" s="34" t="s">
        <v>58</v>
      </c>
      <c r="Z48" s="27" t="s">
        <v>52</v>
      </c>
      <c r="AA48" s="37" t="s">
        <v>53</v>
      </c>
      <c r="AB48" s="37" t="s">
        <v>54</v>
      </c>
      <c r="AC48" s="42"/>
      <c r="AD48" s="41"/>
      <c r="AE48" s="41"/>
      <c r="AF48" s="41"/>
      <c r="AG48" s="35"/>
      <c r="AH48" s="28"/>
    </row>
    <row r="49" spans="1:34" ht="38.25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8"/>
      <c r="P49" s="28"/>
      <c r="Q49" s="28"/>
      <c r="R49" s="28"/>
      <c r="S49" s="28"/>
      <c r="T49" s="28"/>
      <c r="U49" s="29"/>
      <c r="V49" s="29"/>
      <c r="W49" s="29"/>
      <c r="X49" s="40" t="s">
        <v>236</v>
      </c>
      <c r="Y49" s="34" t="s">
        <v>188</v>
      </c>
      <c r="Z49" s="27" t="s">
        <v>52</v>
      </c>
      <c r="AA49" s="37" t="s">
        <v>53</v>
      </c>
      <c r="AB49" s="37" t="s">
        <v>208</v>
      </c>
      <c r="AC49" s="42"/>
      <c r="AD49" s="41"/>
      <c r="AE49" s="41"/>
      <c r="AF49" s="41"/>
      <c r="AG49" s="35"/>
      <c r="AH49" s="28"/>
    </row>
    <row r="50" spans="1:34" ht="5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8"/>
      <c r="P50" s="28"/>
      <c r="Q50" s="28"/>
      <c r="R50" s="28"/>
      <c r="S50" s="28"/>
      <c r="T50" s="28"/>
      <c r="U50" s="29"/>
      <c r="V50" s="29"/>
      <c r="W50" s="29"/>
      <c r="X50" s="40" t="s">
        <v>237</v>
      </c>
      <c r="Y50" s="34" t="s">
        <v>189</v>
      </c>
      <c r="Z50" s="27" t="s">
        <v>52</v>
      </c>
      <c r="AA50" s="37" t="s">
        <v>53</v>
      </c>
      <c r="AB50" s="37" t="s">
        <v>208</v>
      </c>
      <c r="AC50" s="42"/>
      <c r="AD50" s="41"/>
      <c r="AE50" s="41"/>
      <c r="AF50" s="41"/>
      <c r="AG50" s="35"/>
      <c r="AH50" s="28"/>
    </row>
    <row r="51" spans="1:34" ht="38.25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8"/>
      <c r="P51" s="28"/>
      <c r="Q51" s="28"/>
      <c r="R51" s="28"/>
      <c r="S51" s="28"/>
      <c r="T51" s="28"/>
      <c r="U51" s="29"/>
      <c r="V51" s="29"/>
      <c r="W51" s="29"/>
      <c r="X51" s="40" t="s">
        <v>238</v>
      </c>
      <c r="Y51" s="34" t="s">
        <v>190</v>
      </c>
      <c r="Z51" s="27" t="s">
        <v>52</v>
      </c>
      <c r="AA51" s="37" t="s">
        <v>53</v>
      </c>
      <c r="AB51" s="37" t="s">
        <v>208</v>
      </c>
      <c r="AC51" s="42"/>
      <c r="AD51" s="41"/>
      <c r="AE51" s="41"/>
      <c r="AF51" s="41"/>
      <c r="AG51" s="35"/>
      <c r="AH51" s="28"/>
    </row>
    <row r="52" spans="1:34" ht="25.5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8"/>
      <c r="P52" s="28"/>
      <c r="Q52" s="28"/>
      <c r="R52" s="28"/>
      <c r="S52" s="28"/>
      <c r="T52" s="28" t="s">
        <v>59</v>
      </c>
      <c r="U52" s="29"/>
      <c r="V52" s="29"/>
      <c r="W52" s="29"/>
      <c r="X52" s="40"/>
      <c r="Y52" s="34" t="s">
        <v>60</v>
      </c>
      <c r="Z52" s="27" t="s">
        <v>28</v>
      </c>
      <c r="AA52" s="35" t="s">
        <v>28</v>
      </c>
      <c r="AB52" s="35" t="s">
        <v>28</v>
      </c>
      <c r="AC52" s="36">
        <v>242</v>
      </c>
      <c r="AD52" s="35">
        <f>AC52*1.053</f>
        <v>254.82599999999999</v>
      </c>
      <c r="AE52" s="35">
        <f>AD52*1.051</f>
        <v>267.82212599999997</v>
      </c>
      <c r="AF52" s="35">
        <f>AE52*1.049</f>
        <v>280.94541017399996</v>
      </c>
      <c r="AG52" s="35">
        <f>SUM(AA52:AF52)</f>
        <v>1045.5935361740001</v>
      </c>
      <c r="AH52" s="28">
        <v>2019</v>
      </c>
    </row>
    <row r="53" spans="1:34" ht="89.25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8"/>
      <c r="P53" s="28"/>
      <c r="Q53" s="28"/>
      <c r="R53" s="28"/>
      <c r="S53" s="28"/>
      <c r="T53" s="28"/>
      <c r="U53" s="29"/>
      <c r="V53" s="29"/>
      <c r="W53" s="29"/>
      <c r="X53" s="40" t="s">
        <v>239</v>
      </c>
      <c r="Y53" s="34" t="s">
        <v>61</v>
      </c>
      <c r="Z53" s="27" t="s">
        <v>31</v>
      </c>
      <c r="AA53" s="37" t="s">
        <v>62</v>
      </c>
      <c r="AB53" s="37" t="s">
        <v>33</v>
      </c>
      <c r="AC53" s="36">
        <v>100</v>
      </c>
      <c r="AD53" s="35">
        <v>100</v>
      </c>
      <c r="AE53" s="35">
        <v>100</v>
      </c>
      <c r="AF53" s="35">
        <v>100</v>
      </c>
      <c r="AG53" s="35"/>
      <c r="AH53" s="28"/>
    </row>
    <row r="54" spans="1:34" ht="38.25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8"/>
      <c r="P54" s="28"/>
      <c r="Q54" s="28"/>
      <c r="R54" s="28"/>
      <c r="S54" s="28"/>
      <c r="T54" s="28"/>
      <c r="U54" s="29"/>
      <c r="V54" s="29"/>
      <c r="W54" s="29"/>
      <c r="X54" s="40" t="s">
        <v>240</v>
      </c>
      <c r="Y54" s="34" t="s">
        <v>191</v>
      </c>
      <c r="Z54" s="27" t="s">
        <v>52</v>
      </c>
      <c r="AA54" s="37" t="s">
        <v>53</v>
      </c>
      <c r="AB54" s="37" t="s">
        <v>208</v>
      </c>
      <c r="AC54" s="36"/>
      <c r="AD54" s="35"/>
      <c r="AE54" s="35"/>
      <c r="AF54" s="35"/>
      <c r="AG54" s="35"/>
      <c r="AH54" s="28"/>
    </row>
    <row r="55" spans="1:34" ht="67.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8"/>
      <c r="P55" s="28"/>
      <c r="Q55" s="28"/>
      <c r="R55" s="28"/>
      <c r="S55" s="28"/>
      <c r="T55" s="28" t="s">
        <v>63</v>
      </c>
      <c r="U55" s="29"/>
      <c r="V55" s="29"/>
      <c r="W55" s="29"/>
      <c r="X55" s="40"/>
      <c r="Y55" s="34" t="s">
        <v>64</v>
      </c>
      <c r="Z55" s="27" t="s">
        <v>28</v>
      </c>
      <c r="AA55" s="35" t="s">
        <v>28</v>
      </c>
      <c r="AB55" s="35" t="s">
        <v>28</v>
      </c>
      <c r="AC55" s="36">
        <v>236</v>
      </c>
      <c r="AD55" s="35">
        <f>AC55*1.053</f>
        <v>248.50799999999998</v>
      </c>
      <c r="AE55" s="35">
        <f>AD55*1.051</f>
        <v>261.18190799999996</v>
      </c>
      <c r="AF55" s="35">
        <f>AE55*1.049</f>
        <v>273.97982149199993</v>
      </c>
      <c r="AG55" s="35">
        <f>SUM(AA55:AF55)</f>
        <v>1019.6697294919999</v>
      </c>
      <c r="AH55" s="28">
        <v>2019</v>
      </c>
    </row>
    <row r="56" spans="1:34" ht="42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8"/>
      <c r="P56" s="28"/>
      <c r="Q56" s="28"/>
      <c r="R56" s="28"/>
      <c r="S56" s="28"/>
      <c r="T56" s="28"/>
      <c r="U56" s="29"/>
      <c r="V56" s="29"/>
      <c r="W56" s="29"/>
      <c r="X56" s="40" t="s">
        <v>241</v>
      </c>
      <c r="Y56" s="34" t="s">
        <v>65</v>
      </c>
      <c r="Z56" s="27" t="s">
        <v>56</v>
      </c>
      <c r="AA56" s="37" t="s">
        <v>53</v>
      </c>
      <c r="AB56" s="37" t="s">
        <v>54</v>
      </c>
      <c r="AC56" s="36">
        <v>100</v>
      </c>
      <c r="AD56" s="35">
        <v>100</v>
      </c>
      <c r="AE56" s="35">
        <v>100</v>
      </c>
      <c r="AF56" s="35">
        <v>100</v>
      </c>
      <c r="AG56" s="35"/>
      <c r="AH56" s="28"/>
    </row>
    <row r="57" spans="1:34" ht="38.25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8"/>
      <c r="P57" s="28"/>
      <c r="Q57" s="28"/>
      <c r="R57" s="28"/>
      <c r="S57" s="28"/>
      <c r="T57" s="28"/>
      <c r="U57" s="29"/>
      <c r="V57" s="29" t="s">
        <v>66</v>
      </c>
      <c r="W57" s="29"/>
      <c r="X57" s="40" t="s">
        <v>242</v>
      </c>
      <c r="Y57" s="34" t="s">
        <v>67</v>
      </c>
      <c r="Z57" s="27" t="s">
        <v>56</v>
      </c>
      <c r="AA57" s="37" t="s">
        <v>53</v>
      </c>
      <c r="AB57" s="37" t="s">
        <v>54</v>
      </c>
      <c r="AC57" s="36"/>
      <c r="AD57" s="35"/>
      <c r="AE57" s="35"/>
      <c r="AF57" s="35"/>
      <c r="AG57" s="35"/>
      <c r="AH57" s="28"/>
    </row>
    <row r="58" spans="1:34" ht="54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8"/>
      <c r="P58" s="28"/>
      <c r="Q58" s="28"/>
      <c r="R58" s="28"/>
      <c r="S58" s="28"/>
      <c r="T58" s="28"/>
      <c r="U58" s="29"/>
      <c r="V58" s="29"/>
      <c r="W58" s="29" t="s">
        <v>68</v>
      </c>
      <c r="X58" s="40" t="s">
        <v>243</v>
      </c>
      <c r="Y58" s="34" t="s">
        <v>69</v>
      </c>
      <c r="Z58" s="27" t="s">
        <v>56</v>
      </c>
      <c r="AA58" s="37" t="s">
        <v>53</v>
      </c>
      <c r="AB58" s="37" t="s">
        <v>54</v>
      </c>
      <c r="AC58" s="36"/>
      <c r="AD58" s="35"/>
      <c r="AE58" s="35"/>
      <c r="AF58" s="35"/>
      <c r="AG58" s="35"/>
      <c r="AH58" s="28"/>
    </row>
    <row r="59" spans="1:34" ht="43.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8"/>
      <c r="P59" s="28"/>
      <c r="Q59" s="28"/>
      <c r="R59" s="28"/>
      <c r="S59" s="28"/>
      <c r="T59" s="28"/>
      <c r="U59" s="29"/>
      <c r="V59" s="29"/>
      <c r="W59" s="29"/>
      <c r="X59" s="40" t="s">
        <v>244</v>
      </c>
      <c r="Y59" s="34" t="s">
        <v>70</v>
      </c>
      <c r="Z59" s="27" t="s">
        <v>56</v>
      </c>
      <c r="AA59" s="37" t="s">
        <v>53</v>
      </c>
      <c r="AB59" s="37" t="s">
        <v>54</v>
      </c>
      <c r="AC59" s="36">
        <v>100</v>
      </c>
      <c r="AD59" s="35">
        <v>100</v>
      </c>
      <c r="AE59" s="35">
        <v>100</v>
      </c>
      <c r="AF59" s="35">
        <v>100</v>
      </c>
      <c r="AG59" s="35"/>
      <c r="AH59" s="28"/>
    </row>
    <row r="60" spans="1:34" ht="29.2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8"/>
      <c r="P60" s="28"/>
      <c r="Q60" s="28"/>
      <c r="R60" s="28"/>
      <c r="S60" s="28"/>
      <c r="T60" s="28"/>
      <c r="U60" s="29"/>
      <c r="V60" s="29"/>
      <c r="W60" s="29"/>
      <c r="X60" s="40"/>
      <c r="Y60" s="34" t="s">
        <v>71</v>
      </c>
      <c r="Z60" s="27" t="s">
        <v>28</v>
      </c>
      <c r="AA60" s="37" t="s">
        <v>28</v>
      </c>
      <c r="AB60" s="37" t="s">
        <v>28</v>
      </c>
      <c r="AC60" s="36"/>
      <c r="AD60" s="35"/>
      <c r="AE60" s="35"/>
      <c r="AF60" s="35"/>
      <c r="AG60" s="35"/>
      <c r="AH60" s="28"/>
    </row>
    <row r="61" spans="1:34" ht="89.25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8"/>
      <c r="P61" s="28"/>
      <c r="Q61" s="28"/>
      <c r="R61" s="28"/>
      <c r="S61" s="28"/>
      <c r="T61" s="28"/>
      <c r="U61" s="29"/>
      <c r="V61" s="29"/>
      <c r="W61" s="29"/>
      <c r="X61" s="40" t="s">
        <v>245</v>
      </c>
      <c r="Y61" s="34" t="s">
        <v>72</v>
      </c>
      <c r="Z61" s="27" t="s">
        <v>31</v>
      </c>
      <c r="AA61" s="37" t="s">
        <v>73</v>
      </c>
      <c r="AB61" s="37" t="s">
        <v>33</v>
      </c>
      <c r="AC61" s="36"/>
      <c r="AD61" s="35"/>
      <c r="AE61" s="35"/>
      <c r="AF61" s="35"/>
      <c r="AG61" s="35"/>
      <c r="AH61" s="28"/>
    </row>
    <row r="62" spans="1:34" ht="38.25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8"/>
      <c r="P62" s="28"/>
      <c r="Q62" s="28"/>
      <c r="R62" s="28"/>
      <c r="S62" s="28"/>
      <c r="T62" s="28"/>
      <c r="U62" s="29"/>
      <c r="V62" s="29"/>
      <c r="W62" s="29"/>
      <c r="X62" s="40" t="s">
        <v>246</v>
      </c>
      <c r="Y62" s="34" t="s">
        <v>192</v>
      </c>
      <c r="Z62" s="27" t="s">
        <v>52</v>
      </c>
      <c r="AA62" s="37" t="s">
        <v>53</v>
      </c>
      <c r="AB62" s="37" t="s">
        <v>208</v>
      </c>
      <c r="AC62" s="36"/>
      <c r="AD62" s="35"/>
      <c r="AE62" s="35"/>
      <c r="AF62" s="35"/>
      <c r="AG62" s="35"/>
      <c r="AH62" s="28"/>
    </row>
    <row r="63" spans="1:34" ht="28.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8"/>
      <c r="P63" s="28"/>
      <c r="Q63" s="28"/>
      <c r="R63" s="28"/>
      <c r="S63" s="28"/>
      <c r="T63" s="28"/>
      <c r="U63" s="29"/>
      <c r="V63" s="29"/>
      <c r="W63" s="29"/>
      <c r="X63" s="40"/>
      <c r="Y63" s="34" t="s">
        <v>74</v>
      </c>
      <c r="Z63" s="27" t="s">
        <v>28</v>
      </c>
      <c r="AA63" s="35" t="s">
        <v>28</v>
      </c>
      <c r="AB63" s="37" t="s">
        <v>28</v>
      </c>
      <c r="AC63" s="36"/>
      <c r="AD63" s="35"/>
      <c r="AE63" s="35"/>
      <c r="AF63" s="35"/>
      <c r="AG63" s="35"/>
      <c r="AH63" s="28"/>
    </row>
    <row r="64" spans="1:34" ht="94.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8"/>
      <c r="P64" s="28"/>
      <c r="Q64" s="28"/>
      <c r="R64" s="28"/>
      <c r="S64" s="28"/>
      <c r="T64" s="28"/>
      <c r="U64" s="29"/>
      <c r="V64" s="29"/>
      <c r="W64" s="29"/>
      <c r="X64" s="40" t="s">
        <v>247</v>
      </c>
      <c r="Y64" s="34" t="s">
        <v>75</v>
      </c>
      <c r="Z64" s="27" t="s">
        <v>31</v>
      </c>
      <c r="AA64" s="35" t="s">
        <v>76</v>
      </c>
      <c r="AB64" s="35" t="s">
        <v>77</v>
      </c>
      <c r="AC64" s="36"/>
      <c r="AD64" s="35"/>
      <c r="AE64" s="35"/>
      <c r="AF64" s="35"/>
      <c r="AG64" s="35"/>
      <c r="AH64" s="28"/>
    </row>
    <row r="65" spans="1:35" ht="28.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 t="s">
        <v>25</v>
      </c>
      <c r="L65" s="29" t="s">
        <v>78</v>
      </c>
      <c r="M65" s="29" t="s">
        <v>25</v>
      </c>
      <c r="N65" s="29" t="s">
        <v>25</v>
      </c>
      <c r="O65" s="28"/>
      <c r="P65" s="28"/>
      <c r="Q65" s="28"/>
      <c r="R65" s="28"/>
      <c r="S65" s="28" t="s">
        <v>79</v>
      </c>
      <c r="T65" s="28"/>
      <c r="U65" s="29"/>
      <c r="V65" s="29"/>
      <c r="W65" s="29"/>
      <c r="X65" s="40"/>
      <c r="Y65" s="34" t="s">
        <v>80</v>
      </c>
      <c r="Z65" s="27" t="s">
        <v>28</v>
      </c>
      <c r="AA65" s="35" t="s">
        <v>28</v>
      </c>
      <c r="AB65" s="35" t="s">
        <v>28</v>
      </c>
      <c r="AC65" s="36">
        <f>AC69+AC75</f>
        <v>52169.8</v>
      </c>
      <c r="AD65" s="35">
        <f>AD69+AD75</f>
        <v>54934.799400000004</v>
      </c>
      <c r="AE65" s="35">
        <f>AE69+AE75</f>
        <v>57736.474169399997</v>
      </c>
      <c r="AF65" s="35">
        <f>AF69+AF75</f>
        <v>60565.561403700594</v>
      </c>
      <c r="AG65" s="35">
        <f>AG69+AG75</f>
        <v>225406.63497310059</v>
      </c>
      <c r="AH65" s="28"/>
    </row>
    <row r="66" spans="1:35" ht="69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8"/>
      <c r="P66" s="31"/>
      <c r="Q66" s="31"/>
      <c r="R66" s="31"/>
      <c r="S66" s="31"/>
      <c r="T66" s="31"/>
      <c r="U66" s="32"/>
      <c r="V66" s="32"/>
      <c r="W66" s="32"/>
      <c r="X66" s="33" t="s">
        <v>248</v>
      </c>
      <c r="Y66" s="34" t="s">
        <v>81</v>
      </c>
      <c r="Z66" s="27" t="s">
        <v>31</v>
      </c>
      <c r="AA66" s="37" t="s">
        <v>82</v>
      </c>
      <c r="AB66" s="37" t="s">
        <v>33</v>
      </c>
      <c r="AC66" s="38">
        <v>5</v>
      </c>
      <c r="AD66" s="37">
        <v>5</v>
      </c>
      <c r="AE66" s="37">
        <v>5</v>
      </c>
      <c r="AF66" s="37">
        <v>5</v>
      </c>
      <c r="AG66" s="37"/>
      <c r="AH66" s="28"/>
    </row>
    <row r="67" spans="1:35" ht="67.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8"/>
      <c r="P67" s="31"/>
      <c r="Q67" s="31"/>
      <c r="R67" s="31"/>
      <c r="S67" s="31"/>
      <c r="T67" s="31"/>
      <c r="U67" s="32"/>
      <c r="V67" s="32"/>
      <c r="W67" s="32"/>
      <c r="X67" s="33" t="s">
        <v>249</v>
      </c>
      <c r="Y67" s="34" t="s">
        <v>83</v>
      </c>
      <c r="Z67" s="27" t="s">
        <v>31</v>
      </c>
      <c r="AA67" s="37" t="s">
        <v>84</v>
      </c>
      <c r="AB67" s="37" t="s">
        <v>33</v>
      </c>
      <c r="AC67" s="38"/>
      <c r="AD67" s="37"/>
      <c r="AE67" s="37"/>
      <c r="AF67" s="37"/>
      <c r="AG67" s="37"/>
      <c r="AH67" s="28"/>
    </row>
    <row r="68" spans="1:35" ht="66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8"/>
      <c r="P68" s="31"/>
      <c r="Q68" s="31"/>
      <c r="R68" s="31"/>
      <c r="S68" s="31"/>
      <c r="T68" s="31"/>
      <c r="U68" s="32"/>
      <c r="V68" s="32"/>
      <c r="W68" s="32"/>
      <c r="X68" s="33" t="s">
        <v>250</v>
      </c>
      <c r="Y68" s="34" t="s">
        <v>85</v>
      </c>
      <c r="Z68" s="27" t="s">
        <v>31</v>
      </c>
      <c r="AA68" s="37" t="s">
        <v>86</v>
      </c>
      <c r="AB68" s="37" t="s">
        <v>33</v>
      </c>
      <c r="AC68" s="38"/>
      <c r="AD68" s="37"/>
      <c r="AE68" s="37"/>
      <c r="AF68" s="37"/>
      <c r="AG68" s="37"/>
      <c r="AH68" s="28"/>
    </row>
    <row r="69" spans="1:35" ht="25.5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8"/>
      <c r="P69" s="28"/>
      <c r="Q69" s="28"/>
      <c r="R69" s="28"/>
      <c r="S69" s="28"/>
      <c r="T69" s="28" t="s">
        <v>87</v>
      </c>
      <c r="U69" s="29"/>
      <c r="V69" s="29"/>
      <c r="W69" s="29"/>
      <c r="X69" s="40"/>
      <c r="Y69" s="34" t="s">
        <v>88</v>
      </c>
      <c r="Z69" s="27" t="s">
        <v>28</v>
      </c>
      <c r="AA69" s="35" t="s">
        <v>28</v>
      </c>
      <c r="AB69" s="35" t="s">
        <v>28</v>
      </c>
      <c r="AC69" s="36">
        <v>48800.800000000003</v>
      </c>
      <c r="AD69" s="35">
        <f>AC69*1.053</f>
        <v>51387.242400000003</v>
      </c>
      <c r="AE69" s="35">
        <f>AD69*1.051</f>
        <v>54007.991762400001</v>
      </c>
      <c r="AF69" s="35">
        <f>AE69*1.049</f>
        <v>56654.383358757594</v>
      </c>
      <c r="AG69" s="35">
        <f>SUM(AA69:AF69)</f>
        <v>210850.41752115759</v>
      </c>
      <c r="AH69" s="28">
        <v>2019</v>
      </c>
    </row>
    <row r="70" spans="1:35" ht="25.5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8"/>
      <c r="P70" s="28"/>
      <c r="Q70" s="28"/>
      <c r="R70" s="28"/>
      <c r="S70" s="28"/>
      <c r="T70" s="28"/>
      <c r="U70" s="29"/>
      <c r="V70" s="29"/>
      <c r="W70" s="29"/>
      <c r="X70" s="40" t="s">
        <v>251</v>
      </c>
      <c r="Y70" s="34" t="s">
        <v>89</v>
      </c>
      <c r="Z70" s="27" t="s">
        <v>52</v>
      </c>
      <c r="AA70" s="37" t="s">
        <v>53</v>
      </c>
      <c r="AB70" s="37" t="s">
        <v>208</v>
      </c>
      <c r="AC70" s="36">
        <v>20</v>
      </c>
      <c r="AD70" s="35">
        <v>26</v>
      </c>
      <c r="AE70" s="35">
        <v>32</v>
      </c>
      <c r="AF70" s="35">
        <v>38</v>
      </c>
      <c r="AG70" s="35"/>
      <c r="AH70" s="28"/>
    </row>
    <row r="71" spans="1:35" ht="25.5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8"/>
      <c r="P71" s="28"/>
      <c r="Q71" s="28"/>
      <c r="R71" s="28"/>
      <c r="S71" s="28"/>
      <c r="T71" s="28"/>
      <c r="U71" s="29"/>
      <c r="V71" s="29"/>
      <c r="W71" s="29"/>
      <c r="X71" s="40" t="s">
        <v>252</v>
      </c>
      <c r="Y71" s="34" t="s">
        <v>90</v>
      </c>
      <c r="Z71" s="27" t="s">
        <v>56</v>
      </c>
      <c r="AA71" s="37" t="s">
        <v>53</v>
      </c>
      <c r="AB71" s="37" t="s">
        <v>208</v>
      </c>
      <c r="AC71" s="36">
        <v>25</v>
      </c>
      <c r="AD71" s="35">
        <v>30</v>
      </c>
      <c r="AE71" s="35">
        <v>35</v>
      </c>
      <c r="AF71" s="35">
        <v>40</v>
      </c>
      <c r="AG71" s="35"/>
      <c r="AH71" s="28"/>
    </row>
    <row r="72" spans="1:35" ht="93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8"/>
      <c r="P72" s="28"/>
      <c r="Q72" s="28"/>
      <c r="R72" s="28"/>
      <c r="S72" s="28"/>
      <c r="T72" s="28"/>
      <c r="U72" s="29"/>
      <c r="V72" s="29"/>
      <c r="W72" s="29"/>
      <c r="X72" s="40" t="s">
        <v>253</v>
      </c>
      <c r="Y72" s="34" t="s">
        <v>91</v>
      </c>
      <c r="Z72" s="27" t="s">
        <v>31</v>
      </c>
      <c r="AA72" s="37" t="s">
        <v>92</v>
      </c>
      <c r="AB72" s="37" t="s">
        <v>209</v>
      </c>
      <c r="AC72" s="36"/>
      <c r="AD72" s="35"/>
      <c r="AE72" s="35"/>
      <c r="AF72" s="35"/>
      <c r="AG72" s="35"/>
      <c r="AH72" s="28"/>
    </row>
    <row r="73" spans="1:35" ht="38.25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8"/>
      <c r="P73" s="28"/>
      <c r="Q73" s="28"/>
      <c r="R73" s="28"/>
      <c r="S73" s="28"/>
      <c r="T73" s="28"/>
      <c r="U73" s="29"/>
      <c r="V73" s="29"/>
      <c r="W73" s="29"/>
      <c r="X73" s="40" t="s">
        <v>254</v>
      </c>
      <c r="Y73" s="34" t="s">
        <v>93</v>
      </c>
      <c r="Z73" s="27" t="s">
        <v>56</v>
      </c>
      <c r="AA73" s="37" t="s">
        <v>53</v>
      </c>
      <c r="AB73" s="37" t="s">
        <v>208</v>
      </c>
      <c r="AC73" s="36"/>
      <c r="AD73" s="35"/>
      <c r="AE73" s="35"/>
      <c r="AF73" s="35"/>
      <c r="AG73" s="35"/>
      <c r="AH73" s="28"/>
    </row>
    <row r="74" spans="1:35" ht="38.25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8"/>
      <c r="P74" s="28"/>
      <c r="Q74" s="28"/>
      <c r="R74" s="28"/>
      <c r="S74" s="28"/>
      <c r="T74" s="28"/>
      <c r="U74" s="29"/>
      <c r="V74" s="29"/>
      <c r="W74" s="29"/>
      <c r="X74" s="40" t="s">
        <v>255</v>
      </c>
      <c r="Y74" s="34" t="s">
        <v>94</v>
      </c>
      <c r="Z74" s="27" t="s">
        <v>56</v>
      </c>
      <c r="AA74" s="37" t="s">
        <v>53</v>
      </c>
      <c r="AB74" s="37" t="s">
        <v>208</v>
      </c>
      <c r="AC74" s="36"/>
      <c r="AD74" s="35"/>
      <c r="AE74" s="35"/>
      <c r="AF74" s="35"/>
      <c r="AG74" s="35"/>
      <c r="AH74" s="28"/>
    </row>
    <row r="75" spans="1:35" ht="38.25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8"/>
      <c r="P75" s="28"/>
      <c r="Q75" s="28"/>
      <c r="R75" s="28"/>
      <c r="S75" s="28"/>
      <c r="T75" s="28" t="s">
        <v>95</v>
      </c>
      <c r="U75" s="29"/>
      <c r="V75" s="29"/>
      <c r="W75" s="29"/>
      <c r="X75" s="40"/>
      <c r="Y75" s="34" t="s">
        <v>96</v>
      </c>
      <c r="Z75" s="27" t="s">
        <v>28</v>
      </c>
      <c r="AA75" s="35" t="s">
        <v>28</v>
      </c>
      <c r="AB75" s="35" t="s">
        <v>28</v>
      </c>
      <c r="AC75" s="36">
        <v>3369</v>
      </c>
      <c r="AD75" s="35">
        <f>AC75*1.053</f>
        <v>3547.5569999999998</v>
      </c>
      <c r="AE75" s="35">
        <f>AD75*1.051</f>
        <v>3728.4824069999995</v>
      </c>
      <c r="AF75" s="35">
        <f>AE75*1.049</f>
        <v>3911.1780449429993</v>
      </c>
      <c r="AG75" s="35">
        <f>SUM(AA75:AF75)</f>
        <v>14556.217451942999</v>
      </c>
      <c r="AH75" s="28">
        <v>2019</v>
      </c>
      <c r="AI75" s="43"/>
    </row>
    <row r="76" spans="1:35" ht="25.5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8"/>
      <c r="P76" s="28"/>
      <c r="Q76" s="28"/>
      <c r="R76" s="28"/>
      <c r="S76" s="28"/>
      <c r="T76" s="28"/>
      <c r="U76" s="29"/>
      <c r="V76" s="29"/>
      <c r="W76" s="29"/>
      <c r="X76" s="40" t="s">
        <v>256</v>
      </c>
      <c r="Y76" s="34" t="s">
        <v>97</v>
      </c>
      <c r="Z76" s="27" t="s">
        <v>52</v>
      </c>
      <c r="AA76" s="37" t="s">
        <v>53</v>
      </c>
      <c r="AB76" s="37" t="s">
        <v>54</v>
      </c>
      <c r="AC76" s="38">
        <v>1.5</v>
      </c>
      <c r="AD76" s="37">
        <v>2.2000000000000002</v>
      </c>
      <c r="AE76" s="37">
        <v>2.2999999999999998</v>
      </c>
      <c r="AF76" s="37">
        <v>2.4</v>
      </c>
      <c r="AG76" s="35"/>
      <c r="AH76" s="28"/>
    </row>
    <row r="77" spans="1:35" ht="25.5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8"/>
      <c r="P77" s="28"/>
      <c r="Q77" s="28"/>
      <c r="R77" s="28"/>
      <c r="S77" s="28"/>
      <c r="T77" s="28"/>
      <c r="U77" s="29"/>
      <c r="V77" s="29"/>
      <c r="W77" s="29"/>
      <c r="X77" s="40" t="s">
        <v>257</v>
      </c>
      <c r="Y77" s="34" t="s">
        <v>98</v>
      </c>
      <c r="Z77" s="27" t="s">
        <v>52</v>
      </c>
      <c r="AA77" s="37" t="s">
        <v>53</v>
      </c>
      <c r="AB77" s="37" t="s">
        <v>54</v>
      </c>
      <c r="AC77" s="42">
        <v>0.1</v>
      </c>
      <c r="AD77" s="41">
        <v>0.1</v>
      </c>
      <c r="AE77" s="41">
        <v>0.1</v>
      </c>
      <c r="AF77" s="41">
        <v>0.1</v>
      </c>
      <c r="AG77" s="35"/>
      <c r="AH77" s="28"/>
    </row>
    <row r="78" spans="1:35" ht="89.25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8"/>
      <c r="P78" s="28"/>
      <c r="Q78" s="28"/>
      <c r="R78" s="28"/>
      <c r="S78" s="28"/>
      <c r="T78" s="28"/>
      <c r="U78" s="29"/>
      <c r="V78" s="29"/>
      <c r="W78" s="29"/>
      <c r="X78" s="40" t="s">
        <v>258</v>
      </c>
      <c r="Y78" s="34" t="s">
        <v>99</v>
      </c>
      <c r="Z78" s="27" t="s">
        <v>31</v>
      </c>
      <c r="AA78" s="37" t="s">
        <v>100</v>
      </c>
      <c r="AB78" s="37" t="s">
        <v>209</v>
      </c>
      <c r="AC78" s="42"/>
      <c r="AD78" s="41"/>
      <c r="AE78" s="41"/>
      <c r="AF78" s="41"/>
      <c r="AG78" s="35"/>
      <c r="AH78" s="28"/>
    </row>
    <row r="79" spans="1:35" ht="91.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8"/>
      <c r="P79" s="28"/>
      <c r="Q79" s="28"/>
      <c r="R79" s="28"/>
      <c r="S79" s="28"/>
      <c r="T79" s="28"/>
      <c r="U79" s="29"/>
      <c r="V79" s="29"/>
      <c r="W79" s="29"/>
      <c r="X79" s="40" t="s">
        <v>259</v>
      </c>
      <c r="Y79" s="34" t="s">
        <v>101</v>
      </c>
      <c r="Z79" s="27" t="s">
        <v>31</v>
      </c>
      <c r="AA79" s="37" t="s">
        <v>102</v>
      </c>
      <c r="AB79" s="37" t="s">
        <v>209</v>
      </c>
      <c r="AC79" s="42"/>
      <c r="AD79" s="41"/>
      <c r="AE79" s="41"/>
      <c r="AF79" s="41"/>
      <c r="AG79" s="35"/>
      <c r="AH79" s="28"/>
    </row>
    <row r="80" spans="1:35" ht="38.25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 t="s">
        <v>78</v>
      </c>
      <c r="K80" s="29"/>
      <c r="L80" s="29"/>
      <c r="M80" s="29"/>
      <c r="N80" s="29"/>
      <c r="O80" s="28"/>
      <c r="P80" s="28"/>
      <c r="Q80" s="28"/>
      <c r="R80" s="28" t="s">
        <v>103</v>
      </c>
      <c r="S80" s="28"/>
      <c r="T80" s="28"/>
      <c r="U80" s="29"/>
      <c r="V80" s="29"/>
      <c r="W80" s="29"/>
      <c r="X80" s="40"/>
      <c r="Y80" s="34" t="s">
        <v>104</v>
      </c>
      <c r="Z80" s="27" t="s">
        <v>28</v>
      </c>
      <c r="AA80" s="35" t="s">
        <v>28</v>
      </c>
      <c r="AB80" s="35" t="s">
        <v>28</v>
      </c>
      <c r="AC80" s="36"/>
      <c r="AD80" s="35"/>
      <c r="AE80" s="35"/>
      <c r="AF80" s="35"/>
      <c r="AG80" s="35"/>
      <c r="AH80" s="28"/>
    </row>
    <row r="81" spans="1:34" ht="4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 t="s">
        <v>25</v>
      </c>
      <c r="L81" s="29" t="s">
        <v>24</v>
      </c>
      <c r="M81" s="29" t="s">
        <v>25</v>
      </c>
      <c r="N81" s="29" t="s">
        <v>25</v>
      </c>
      <c r="O81" s="28"/>
      <c r="P81" s="28"/>
      <c r="Q81" s="28"/>
      <c r="R81" s="28"/>
      <c r="S81" s="28" t="s">
        <v>105</v>
      </c>
      <c r="T81" s="28"/>
      <c r="U81" s="29"/>
      <c r="V81" s="29"/>
      <c r="W81" s="29"/>
      <c r="X81" s="40"/>
      <c r="Y81" s="34" t="s">
        <v>106</v>
      </c>
      <c r="Z81" s="27" t="s">
        <v>28</v>
      </c>
      <c r="AA81" s="35" t="s">
        <v>28</v>
      </c>
      <c r="AB81" s="35" t="s">
        <v>28</v>
      </c>
      <c r="AC81" s="36"/>
      <c r="AD81" s="35"/>
      <c r="AE81" s="35"/>
      <c r="AF81" s="35"/>
      <c r="AG81" s="35"/>
      <c r="AH81" s="28"/>
    </row>
    <row r="82" spans="1:34" ht="25.5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8"/>
      <c r="P82" s="28"/>
      <c r="Q82" s="28"/>
      <c r="R82" s="28"/>
      <c r="S82" s="28"/>
      <c r="T82" s="28"/>
      <c r="U82" s="29"/>
      <c r="V82" s="29"/>
      <c r="W82" s="29"/>
      <c r="X82" s="40" t="s">
        <v>260</v>
      </c>
      <c r="Y82" s="34" t="s">
        <v>107</v>
      </c>
      <c r="Z82" s="27" t="s">
        <v>56</v>
      </c>
      <c r="AA82" s="37" t="s">
        <v>53</v>
      </c>
      <c r="AB82" s="35" t="s">
        <v>208</v>
      </c>
      <c r="AC82" s="36"/>
      <c r="AD82" s="35"/>
      <c r="AE82" s="35"/>
      <c r="AF82" s="35"/>
      <c r="AG82" s="35"/>
      <c r="AH82" s="28"/>
    </row>
    <row r="83" spans="1:34" ht="38.25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8"/>
      <c r="P83" s="28"/>
      <c r="Q83" s="28"/>
      <c r="R83" s="28"/>
      <c r="S83" s="28"/>
      <c r="T83" s="28"/>
      <c r="U83" s="29"/>
      <c r="V83" s="29"/>
      <c r="W83" s="29"/>
      <c r="X83" s="40" t="s">
        <v>261</v>
      </c>
      <c r="Y83" s="34" t="s">
        <v>214</v>
      </c>
      <c r="Z83" s="27" t="s">
        <v>56</v>
      </c>
      <c r="AA83" s="37" t="s">
        <v>53</v>
      </c>
      <c r="AB83" s="35" t="s">
        <v>208</v>
      </c>
      <c r="AC83" s="36"/>
      <c r="AD83" s="35"/>
      <c r="AE83" s="35"/>
      <c r="AF83" s="35"/>
      <c r="AG83" s="35"/>
      <c r="AH83" s="28"/>
    </row>
    <row r="84" spans="1:34" ht="67.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8"/>
      <c r="P84" s="28"/>
      <c r="Q84" s="28"/>
      <c r="R84" s="28"/>
      <c r="S84" s="28"/>
      <c r="T84" s="28" t="s">
        <v>109</v>
      </c>
      <c r="U84" s="29"/>
      <c r="V84" s="29"/>
      <c r="W84" s="29"/>
      <c r="X84" s="40"/>
      <c r="Y84" s="34" t="s">
        <v>110</v>
      </c>
      <c r="Z84" s="38" t="s">
        <v>111</v>
      </c>
      <c r="AA84" s="35" t="s">
        <v>28</v>
      </c>
      <c r="AB84" s="35" t="s">
        <v>28</v>
      </c>
      <c r="AC84" s="36"/>
      <c r="AD84" s="35">
        <f>AC84*1.053</f>
        <v>0</v>
      </c>
      <c r="AE84" s="35">
        <f>AD84*1.051</f>
        <v>0</v>
      </c>
      <c r="AF84" s="35">
        <f>AE84*1.049</f>
        <v>0</v>
      </c>
      <c r="AG84" s="35"/>
      <c r="AH84" s="28"/>
    </row>
    <row r="85" spans="1:34" ht="63.75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8"/>
      <c r="P85" s="28"/>
      <c r="Q85" s="28"/>
      <c r="R85" s="28"/>
      <c r="S85" s="28"/>
      <c r="T85" s="28"/>
      <c r="U85" s="29" t="s">
        <v>112</v>
      </c>
      <c r="V85" s="29"/>
      <c r="W85" s="29"/>
      <c r="X85" s="40" t="s">
        <v>262</v>
      </c>
      <c r="Y85" s="34" t="s">
        <v>113</v>
      </c>
      <c r="Z85" s="27" t="s">
        <v>56</v>
      </c>
      <c r="AA85" s="37" t="s">
        <v>53</v>
      </c>
      <c r="AB85" s="35" t="s">
        <v>108</v>
      </c>
      <c r="AC85" s="36"/>
      <c r="AD85" s="35"/>
      <c r="AE85" s="35"/>
      <c r="AF85" s="35"/>
      <c r="AG85" s="35"/>
      <c r="AH85" s="28"/>
    </row>
    <row r="86" spans="1:34" ht="89.25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8"/>
      <c r="P86" s="28"/>
      <c r="Q86" s="28"/>
      <c r="R86" s="28"/>
      <c r="S86" s="28"/>
      <c r="T86" s="28"/>
      <c r="U86" s="29"/>
      <c r="V86" s="29" t="s">
        <v>66</v>
      </c>
      <c r="W86" s="29"/>
      <c r="X86" s="40"/>
      <c r="Y86" s="34" t="s">
        <v>114</v>
      </c>
      <c r="Z86" s="27" t="s">
        <v>111</v>
      </c>
      <c r="AA86" s="35" t="s">
        <v>28</v>
      </c>
      <c r="AB86" s="35" t="s">
        <v>28</v>
      </c>
      <c r="AC86" s="36"/>
      <c r="AD86" s="35"/>
      <c r="AE86" s="35"/>
      <c r="AF86" s="35"/>
      <c r="AG86" s="35"/>
      <c r="AH86" s="28"/>
    </row>
    <row r="87" spans="1:34" ht="63.75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8"/>
      <c r="P87" s="28"/>
      <c r="Q87" s="28"/>
      <c r="R87" s="28"/>
      <c r="S87" s="28"/>
      <c r="T87" s="28"/>
      <c r="U87" s="29"/>
      <c r="V87" s="29"/>
      <c r="W87" s="29" t="s">
        <v>115</v>
      </c>
      <c r="X87" s="40" t="s">
        <v>263</v>
      </c>
      <c r="Y87" s="34" t="s">
        <v>116</v>
      </c>
      <c r="Z87" s="27" t="s">
        <v>117</v>
      </c>
      <c r="AA87" s="35" t="s">
        <v>53</v>
      </c>
      <c r="AB87" s="35" t="s">
        <v>208</v>
      </c>
      <c r="AC87" s="36"/>
      <c r="AD87" s="35"/>
      <c r="AE87" s="35"/>
      <c r="AF87" s="35"/>
      <c r="AG87" s="35"/>
      <c r="AH87" s="28"/>
    </row>
    <row r="88" spans="1:34" ht="25.5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8"/>
      <c r="P88" s="28"/>
      <c r="Q88" s="28"/>
      <c r="R88" s="28"/>
      <c r="S88" s="28"/>
      <c r="T88" s="28"/>
      <c r="U88" s="29"/>
      <c r="V88" s="29"/>
      <c r="W88" s="29"/>
      <c r="X88" s="40"/>
      <c r="Y88" s="34" t="s">
        <v>119</v>
      </c>
      <c r="Z88" s="27" t="s">
        <v>111</v>
      </c>
      <c r="AA88" s="35" t="s">
        <v>28</v>
      </c>
      <c r="AB88" s="35" t="s">
        <v>28</v>
      </c>
      <c r="AC88" s="36"/>
      <c r="AD88" s="35"/>
      <c r="AE88" s="35"/>
      <c r="AF88" s="35"/>
      <c r="AG88" s="35"/>
      <c r="AH88" s="28"/>
    </row>
    <row r="89" spans="1:34" ht="63.75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8"/>
      <c r="P89" s="28"/>
      <c r="Q89" s="28"/>
      <c r="R89" s="28"/>
      <c r="S89" s="28"/>
      <c r="T89" s="28"/>
      <c r="U89" s="29"/>
      <c r="V89" s="29"/>
      <c r="W89" s="29"/>
      <c r="X89" s="40" t="s">
        <v>264</v>
      </c>
      <c r="Y89" s="34" t="s">
        <v>120</v>
      </c>
      <c r="Z89" s="27" t="s">
        <v>56</v>
      </c>
      <c r="AA89" s="35" t="s">
        <v>53</v>
      </c>
      <c r="AB89" s="35" t="s">
        <v>108</v>
      </c>
      <c r="AC89" s="36"/>
      <c r="AD89" s="35"/>
      <c r="AE89" s="35"/>
      <c r="AF89" s="35"/>
      <c r="AG89" s="35"/>
      <c r="AH89" s="28"/>
    </row>
    <row r="90" spans="1:34" s="58" customFormat="1" ht="25.5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59"/>
      <c r="P90" s="59"/>
      <c r="Q90" s="59"/>
      <c r="R90" s="59"/>
      <c r="S90" s="59"/>
      <c r="T90" s="59"/>
      <c r="U90" s="29"/>
      <c r="V90" s="29"/>
      <c r="W90" s="29"/>
      <c r="X90" s="40" t="s">
        <v>265</v>
      </c>
      <c r="Y90" s="34" t="s">
        <v>215</v>
      </c>
      <c r="Z90" s="27" t="s">
        <v>56</v>
      </c>
      <c r="AA90" s="35" t="s">
        <v>53</v>
      </c>
      <c r="AB90" s="35" t="s">
        <v>208</v>
      </c>
      <c r="AC90" s="36"/>
      <c r="AD90" s="35"/>
      <c r="AE90" s="35"/>
      <c r="AF90" s="35"/>
      <c r="AG90" s="35"/>
      <c r="AH90" s="59"/>
    </row>
    <row r="91" spans="1:34" ht="67.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8"/>
      <c r="P91" s="28"/>
      <c r="Q91" s="28"/>
      <c r="R91" s="28"/>
      <c r="S91" s="28"/>
      <c r="T91" s="28"/>
      <c r="U91" s="29"/>
      <c r="V91" s="29"/>
      <c r="W91" s="29"/>
      <c r="X91" s="40"/>
      <c r="Y91" s="34" t="s">
        <v>121</v>
      </c>
      <c r="Z91" s="27" t="s">
        <v>111</v>
      </c>
      <c r="AA91" s="35" t="s">
        <v>28</v>
      </c>
      <c r="AB91" s="35" t="s">
        <v>28</v>
      </c>
      <c r="AC91" s="36"/>
      <c r="AD91" s="35"/>
      <c r="AE91" s="35"/>
      <c r="AF91" s="35"/>
      <c r="AG91" s="35"/>
      <c r="AH91" s="28"/>
    </row>
    <row r="92" spans="1:34" ht="63.75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8"/>
      <c r="P92" s="28"/>
      <c r="Q92" s="28"/>
      <c r="R92" s="28"/>
      <c r="S92" s="28"/>
      <c r="T92" s="28"/>
      <c r="U92" s="29"/>
      <c r="V92" s="29"/>
      <c r="W92" s="29"/>
      <c r="X92" s="40" t="s">
        <v>266</v>
      </c>
      <c r="Y92" s="34" t="s">
        <v>122</v>
      </c>
      <c r="Z92" s="27" t="s">
        <v>56</v>
      </c>
      <c r="AA92" s="35" t="s">
        <v>53</v>
      </c>
      <c r="AB92" s="35" t="s">
        <v>108</v>
      </c>
      <c r="AC92" s="36"/>
      <c r="AD92" s="35"/>
      <c r="AE92" s="35"/>
      <c r="AF92" s="35"/>
      <c r="AG92" s="35"/>
      <c r="AH92" s="28"/>
    </row>
    <row r="93" spans="1:34" ht="63.75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8"/>
      <c r="P93" s="28"/>
      <c r="Q93" s="28"/>
      <c r="R93" s="28"/>
      <c r="S93" s="28"/>
      <c r="T93" s="28"/>
      <c r="U93" s="29"/>
      <c r="V93" s="29"/>
      <c r="W93" s="29"/>
      <c r="X93" s="40" t="s">
        <v>267</v>
      </c>
      <c r="Y93" s="34" t="s">
        <v>193</v>
      </c>
      <c r="Z93" s="27" t="s">
        <v>56</v>
      </c>
      <c r="AA93" s="37" t="s">
        <v>53</v>
      </c>
      <c r="AB93" s="35" t="s">
        <v>108</v>
      </c>
      <c r="AC93" s="36"/>
      <c r="AD93" s="35"/>
      <c r="AE93" s="35"/>
      <c r="AF93" s="35"/>
      <c r="AG93" s="35"/>
      <c r="AH93" s="28"/>
    </row>
    <row r="94" spans="1:34" ht="38.25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8"/>
      <c r="P94" s="28"/>
      <c r="Q94" s="28"/>
      <c r="R94" s="28"/>
      <c r="S94" s="28"/>
      <c r="T94" s="28"/>
      <c r="U94" s="29"/>
      <c r="V94" s="29"/>
      <c r="W94" s="29"/>
      <c r="X94" s="40"/>
      <c r="Y94" s="34" t="s">
        <v>194</v>
      </c>
      <c r="Z94" s="27" t="s">
        <v>111</v>
      </c>
      <c r="AA94" s="35" t="s">
        <v>28</v>
      </c>
      <c r="AB94" s="35" t="s">
        <v>28</v>
      </c>
      <c r="AC94" s="36"/>
      <c r="AD94" s="35"/>
      <c r="AE94" s="35"/>
      <c r="AF94" s="35"/>
      <c r="AG94" s="35"/>
      <c r="AH94" s="28"/>
    </row>
    <row r="95" spans="1:34" ht="38.25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8"/>
      <c r="P95" s="28"/>
      <c r="Q95" s="28"/>
      <c r="R95" s="28"/>
      <c r="S95" s="28"/>
      <c r="T95" s="28"/>
      <c r="U95" s="29"/>
      <c r="V95" s="29"/>
      <c r="W95" s="29"/>
      <c r="X95" s="40" t="s">
        <v>268</v>
      </c>
      <c r="Y95" s="34" t="s">
        <v>195</v>
      </c>
      <c r="Z95" s="27" t="s">
        <v>56</v>
      </c>
      <c r="AA95" s="37" t="s">
        <v>53</v>
      </c>
      <c r="AB95" s="37" t="s">
        <v>208</v>
      </c>
      <c r="AC95" s="36"/>
      <c r="AD95" s="35"/>
      <c r="AE95" s="35"/>
      <c r="AF95" s="35"/>
      <c r="AG95" s="35"/>
      <c r="AH95" s="28"/>
    </row>
    <row r="96" spans="1:34" s="54" customFormat="1" ht="38.25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55"/>
      <c r="P96" s="55"/>
      <c r="Q96" s="55"/>
      <c r="R96" s="55"/>
      <c r="S96" s="55"/>
      <c r="T96" s="55"/>
      <c r="U96" s="29"/>
      <c r="V96" s="29"/>
      <c r="W96" s="29"/>
      <c r="X96" s="40"/>
      <c r="Y96" s="34" t="s">
        <v>217</v>
      </c>
      <c r="Z96" s="27" t="s">
        <v>111</v>
      </c>
      <c r="AA96" s="35" t="s">
        <v>28</v>
      </c>
      <c r="AB96" s="35" t="s">
        <v>28</v>
      </c>
      <c r="AC96" s="36"/>
      <c r="AD96" s="35"/>
      <c r="AE96" s="35"/>
      <c r="AF96" s="35"/>
      <c r="AG96" s="35"/>
      <c r="AH96" s="55"/>
    </row>
    <row r="97" spans="1:34" s="54" customFormat="1" ht="25.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55"/>
      <c r="P97" s="55"/>
      <c r="Q97" s="55"/>
      <c r="R97" s="55"/>
      <c r="S97" s="55"/>
      <c r="T97" s="55"/>
      <c r="U97" s="29"/>
      <c r="V97" s="29"/>
      <c r="W97" s="29"/>
      <c r="X97" s="40" t="s">
        <v>269</v>
      </c>
      <c r="Y97" s="34" t="s">
        <v>218</v>
      </c>
      <c r="Z97" s="27" t="s">
        <v>161</v>
      </c>
      <c r="AA97" s="35" t="s">
        <v>53</v>
      </c>
      <c r="AB97" s="37" t="s">
        <v>208</v>
      </c>
      <c r="AC97" s="36"/>
      <c r="AD97" s="35"/>
      <c r="AE97" s="35"/>
      <c r="AF97" s="35"/>
      <c r="AG97" s="35"/>
      <c r="AH97" s="55"/>
    </row>
    <row r="98" spans="1:34" s="54" customFormat="1" ht="38.2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55"/>
      <c r="P98" s="55"/>
      <c r="Q98" s="55"/>
      <c r="R98" s="55"/>
      <c r="S98" s="55"/>
      <c r="T98" s="55"/>
      <c r="U98" s="29"/>
      <c r="V98" s="29"/>
      <c r="W98" s="29"/>
      <c r="X98" s="40"/>
      <c r="Y98" s="34" t="s">
        <v>219</v>
      </c>
      <c r="Z98" s="27" t="s">
        <v>111</v>
      </c>
      <c r="AA98" s="35" t="s">
        <v>28</v>
      </c>
      <c r="AB98" s="35" t="s">
        <v>28</v>
      </c>
      <c r="AC98" s="36"/>
      <c r="AD98" s="35"/>
      <c r="AE98" s="35"/>
      <c r="AF98" s="35"/>
      <c r="AG98" s="35"/>
      <c r="AH98" s="55"/>
    </row>
    <row r="99" spans="1:34" s="60" customFormat="1" ht="28.1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61"/>
      <c r="P99" s="61"/>
      <c r="Q99" s="61"/>
      <c r="R99" s="61"/>
      <c r="S99" s="61"/>
      <c r="T99" s="61"/>
      <c r="U99" s="29"/>
      <c r="V99" s="29"/>
      <c r="W99" s="29"/>
      <c r="X99" s="60">
        <v>49</v>
      </c>
      <c r="Y99" s="34" t="s">
        <v>220</v>
      </c>
      <c r="Z99" s="27" t="s">
        <v>221</v>
      </c>
      <c r="AA99" s="35" t="s">
        <v>53</v>
      </c>
      <c r="AB99" s="37" t="s">
        <v>208</v>
      </c>
      <c r="AC99" s="36"/>
      <c r="AD99" s="35"/>
      <c r="AE99" s="35"/>
      <c r="AF99" s="35"/>
      <c r="AG99" s="35"/>
      <c r="AH99" s="61"/>
    </row>
    <row r="100" spans="1:34" s="54" customFormat="1" ht="42" hidden="1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55"/>
      <c r="P100" s="55"/>
      <c r="Q100" s="55"/>
      <c r="R100" s="55"/>
      <c r="S100" s="55"/>
      <c r="T100" s="55"/>
      <c r="U100" s="29"/>
      <c r="V100" s="29"/>
      <c r="W100" s="29"/>
      <c r="X100" s="68"/>
      <c r="Y100" s="69" t="s">
        <v>225</v>
      </c>
      <c r="Z100" s="70" t="s">
        <v>111</v>
      </c>
      <c r="AA100" s="71" t="s">
        <v>28</v>
      </c>
      <c r="AB100" s="71" t="s">
        <v>28</v>
      </c>
      <c r="AC100" s="36"/>
      <c r="AD100" s="35"/>
      <c r="AE100" s="35"/>
      <c r="AF100" s="35"/>
      <c r="AG100" s="35"/>
      <c r="AH100" s="55"/>
    </row>
    <row r="101" spans="1:34" s="62" customFormat="1" ht="42" hidden="1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63"/>
      <c r="P101" s="63"/>
      <c r="Q101" s="63"/>
      <c r="R101" s="63"/>
      <c r="S101" s="63"/>
      <c r="T101" s="63"/>
      <c r="U101" s="29"/>
      <c r="V101" s="29"/>
      <c r="W101" s="29"/>
      <c r="X101" s="68"/>
      <c r="Y101" s="66" t="s">
        <v>224</v>
      </c>
      <c r="Z101" s="67" t="s">
        <v>56</v>
      </c>
      <c r="AA101" s="71" t="s">
        <v>53</v>
      </c>
      <c r="AB101" s="72" t="s">
        <v>208</v>
      </c>
      <c r="AC101" s="36"/>
      <c r="AD101" s="35"/>
      <c r="AE101" s="35"/>
      <c r="AF101" s="35"/>
      <c r="AG101" s="35"/>
      <c r="AH101" s="63"/>
    </row>
    <row r="102" spans="1:34" s="64" customFormat="1" ht="42" hidden="1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65"/>
      <c r="P102" s="65"/>
      <c r="Q102" s="65"/>
      <c r="R102" s="65"/>
      <c r="S102" s="65"/>
      <c r="T102" s="65"/>
      <c r="U102" s="29"/>
      <c r="V102" s="29"/>
      <c r="W102" s="29"/>
      <c r="X102" s="68"/>
      <c r="Y102" s="66" t="s">
        <v>223</v>
      </c>
      <c r="Z102" s="67" t="s">
        <v>56</v>
      </c>
      <c r="AA102" s="71" t="s">
        <v>53</v>
      </c>
      <c r="AB102" s="72" t="s">
        <v>208</v>
      </c>
      <c r="AC102" s="36"/>
      <c r="AD102" s="35"/>
      <c r="AE102" s="35"/>
      <c r="AF102" s="35"/>
      <c r="AG102" s="35"/>
      <c r="AH102" s="65"/>
    </row>
    <row r="103" spans="1:34" ht="53.4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 t="s">
        <v>25</v>
      </c>
      <c r="L103" s="29" t="s">
        <v>78</v>
      </c>
      <c r="M103" s="29" t="s">
        <v>25</v>
      </c>
      <c r="N103" s="29" t="s">
        <v>25</v>
      </c>
      <c r="O103" s="28"/>
      <c r="P103" s="28"/>
      <c r="Q103" s="28"/>
      <c r="R103" s="28"/>
      <c r="S103" s="28" t="s">
        <v>123</v>
      </c>
      <c r="T103" s="28"/>
      <c r="U103" s="29"/>
      <c r="V103" s="29"/>
      <c r="W103" s="29"/>
      <c r="X103" s="73"/>
      <c r="Y103" s="74" t="s">
        <v>124</v>
      </c>
      <c r="Z103" s="75" t="s">
        <v>28</v>
      </c>
      <c r="AA103" s="76" t="s">
        <v>28</v>
      </c>
      <c r="AB103" s="76" t="s">
        <v>28</v>
      </c>
      <c r="AC103" s="36"/>
      <c r="AD103" s="35"/>
      <c r="AE103" s="35"/>
      <c r="AF103" s="35"/>
      <c r="AG103" s="35"/>
      <c r="AH103" s="28"/>
    </row>
    <row r="104" spans="1:34" ht="5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8"/>
      <c r="P104" s="28"/>
      <c r="Q104" s="28"/>
      <c r="R104" s="28"/>
      <c r="S104" s="28"/>
      <c r="T104" s="28"/>
      <c r="U104" s="29"/>
      <c r="V104" s="29"/>
      <c r="W104" s="29"/>
      <c r="X104" s="73" t="s">
        <v>270</v>
      </c>
      <c r="Y104" s="74" t="s">
        <v>125</v>
      </c>
      <c r="Z104" s="75" t="s">
        <v>56</v>
      </c>
      <c r="AA104" s="76" t="s">
        <v>53</v>
      </c>
      <c r="AB104" s="76" t="s">
        <v>210</v>
      </c>
      <c r="AC104" s="36"/>
      <c r="AD104" s="35"/>
      <c r="AE104" s="35"/>
      <c r="AF104" s="35"/>
      <c r="AG104" s="35"/>
      <c r="AH104" s="28"/>
    </row>
    <row r="105" spans="1:34" ht="5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8"/>
      <c r="P105" s="28"/>
      <c r="Q105" s="28"/>
      <c r="R105" s="28"/>
      <c r="S105" s="28"/>
      <c r="T105" s="28" t="s">
        <v>126</v>
      </c>
      <c r="U105" s="29"/>
      <c r="V105" s="29"/>
      <c r="W105" s="29"/>
      <c r="X105" s="73"/>
      <c r="Y105" s="74" t="s">
        <v>127</v>
      </c>
      <c r="Z105" s="75" t="s">
        <v>28</v>
      </c>
      <c r="AA105" s="76" t="s">
        <v>28</v>
      </c>
      <c r="AB105" s="76" t="s">
        <v>28</v>
      </c>
      <c r="AC105" s="36"/>
      <c r="AD105" s="35">
        <f>AC105*1.053</f>
        <v>0</v>
      </c>
      <c r="AE105" s="35">
        <f>AD105*1.051</f>
        <v>0</v>
      </c>
      <c r="AF105" s="35">
        <f>AE105*1.049</f>
        <v>0</v>
      </c>
      <c r="AG105" s="35"/>
      <c r="AH105" s="28"/>
    </row>
    <row r="106" spans="1:34" ht="29.4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8"/>
      <c r="P106" s="28"/>
      <c r="Q106" s="28"/>
      <c r="R106" s="28"/>
      <c r="S106" s="28"/>
      <c r="T106" s="28"/>
      <c r="U106" s="29"/>
      <c r="V106" s="29"/>
      <c r="W106" s="29"/>
      <c r="X106" s="73" t="s">
        <v>271</v>
      </c>
      <c r="Y106" s="74" t="s">
        <v>128</v>
      </c>
      <c r="Z106" s="75" t="s">
        <v>56</v>
      </c>
      <c r="AA106" s="76" t="s">
        <v>53</v>
      </c>
      <c r="AB106" s="77" t="s">
        <v>208</v>
      </c>
      <c r="AC106" s="36">
        <v>100</v>
      </c>
      <c r="AD106" s="35"/>
      <c r="AE106" s="35"/>
      <c r="AF106" s="35"/>
      <c r="AG106" s="35"/>
      <c r="AH106" s="28"/>
    </row>
    <row r="107" spans="1:34" ht="56.4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8"/>
      <c r="P107" s="28"/>
      <c r="Q107" s="28"/>
      <c r="R107" s="28"/>
      <c r="S107" s="28"/>
      <c r="T107" s="28"/>
      <c r="U107" s="29"/>
      <c r="V107" s="29"/>
      <c r="W107" s="29"/>
      <c r="X107" s="73"/>
      <c r="Y107" s="74" t="s">
        <v>129</v>
      </c>
      <c r="Z107" s="75" t="s">
        <v>28</v>
      </c>
      <c r="AA107" s="76" t="s">
        <v>28</v>
      </c>
      <c r="AB107" s="76" t="s">
        <v>28</v>
      </c>
      <c r="AC107" s="36"/>
      <c r="AD107" s="35"/>
      <c r="AE107" s="35"/>
      <c r="AF107" s="35"/>
      <c r="AG107" s="35"/>
      <c r="AH107" s="28"/>
    </row>
    <row r="108" spans="1:34" ht="43.1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8"/>
      <c r="P108" s="28"/>
      <c r="Q108" s="28"/>
      <c r="R108" s="28"/>
      <c r="S108" s="28"/>
      <c r="T108" s="28"/>
      <c r="U108" s="29"/>
      <c r="V108" s="29"/>
      <c r="W108" s="29"/>
      <c r="X108" s="73" t="s">
        <v>272</v>
      </c>
      <c r="Y108" s="74" t="s">
        <v>130</v>
      </c>
      <c r="Z108" s="75" t="s">
        <v>56</v>
      </c>
      <c r="AA108" s="76" t="s">
        <v>53</v>
      </c>
      <c r="AB108" s="77" t="s">
        <v>208</v>
      </c>
      <c r="AC108" s="36"/>
      <c r="AD108" s="35"/>
      <c r="AE108" s="35"/>
      <c r="AF108" s="35"/>
      <c r="AG108" s="35"/>
      <c r="AH108" s="28"/>
    </row>
    <row r="109" spans="1:34" ht="54.6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8"/>
      <c r="P109" s="28"/>
      <c r="Q109" s="28"/>
      <c r="R109" s="28"/>
      <c r="S109" s="28"/>
      <c r="T109" s="28"/>
      <c r="U109" s="29"/>
      <c r="V109" s="29"/>
      <c r="W109" s="29"/>
      <c r="X109" s="73"/>
      <c r="Y109" s="74" t="s">
        <v>131</v>
      </c>
      <c r="Z109" s="75" t="s">
        <v>28</v>
      </c>
      <c r="AA109" s="76" t="s">
        <v>28</v>
      </c>
      <c r="AB109" s="76" t="s">
        <v>28</v>
      </c>
      <c r="AC109" s="36"/>
      <c r="AD109" s="35"/>
      <c r="AE109" s="35"/>
      <c r="AF109" s="35"/>
      <c r="AG109" s="35"/>
      <c r="AH109" s="28"/>
    </row>
    <row r="110" spans="1:34" ht="53.4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8"/>
      <c r="P110" s="28"/>
      <c r="Q110" s="28"/>
      <c r="R110" s="28"/>
      <c r="S110" s="28"/>
      <c r="T110" s="28"/>
      <c r="U110" s="29"/>
      <c r="V110" s="29"/>
      <c r="W110" s="29"/>
      <c r="X110" s="73" t="s">
        <v>273</v>
      </c>
      <c r="Y110" s="74" t="s">
        <v>132</v>
      </c>
      <c r="Z110" s="75" t="s">
        <v>118</v>
      </c>
      <c r="AA110" s="76" t="s">
        <v>53</v>
      </c>
      <c r="AB110" s="76" t="s">
        <v>108</v>
      </c>
      <c r="AC110" s="36"/>
      <c r="AD110" s="35"/>
      <c r="AE110" s="35"/>
      <c r="AF110" s="35"/>
      <c r="AG110" s="35"/>
      <c r="AH110" s="28"/>
    </row>
    <row r="111" spans="1:34" ht="28.1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8"/>
      <c r="P111" s="28"/>
      <c r="Q111" s="28"/>
      <c r="R111" s="28"/>
      <c r="S111" s="28"/>
      <c r="T111" s="28"/>
      <c r="U111" s="29"/>
      <c r="V111" s="29"/>
      <c r="W111" s="29"/>
      <c r="X111" s="73"/>
      <c r="Y111" s="74" t="s">
        <v>196</v>
      </c>
      <c r="Z111" s="75" t="s">
        <v>111</v>
      </c>
      <c r="AA111" s="76" t="s">
        <v>28</v>
      </c>
      <c r="AB111" s="76" t="s">
        <v>28</v>
      </c>
      <c r="AC111" s="36"/>
      <c r="AD111" s="35"/>
      <c r="AE111" s="35"/>
      <c r="AF111" s="35"/>
      <c r="AG111" s="35"/>
      <c r="AH111" s="28"/>
    </row>
    <row r="112" spans="1:34" ht="38.2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8"/>
      <c r="P112" s="28"/>
      <c r="Q112" s="28"/>
      <c r="R112" s="28"/>
      <c r="S112" s="28"/>
      <c r="T112" s="28"/>
      <c r="U112" s="29"/>
      <c r="V112" s="29"/>
      <c r="W112" s="29"/>
      <c r="X112" s="73" t="s">
        <v>274</v>
      </c>
      <c r="Y112" s="74" t="s">
        <v>197</v>
      </c>
      <c r="Z112" s="75" t="s">
        <v>56</v>
      </c>
      <c r="AA112" s="76" t="s">
        <v>53</v>
      </c>
      <c r="AB112" s="77" t="s">
        <v>208</v>
      </c>
      <c r="AC112" s="36"/>
      <c r="AD112" s="35"/>
      <c r="AE112" s="35"/>
      <c r="AF112" s="35"/>
      <c r="AG112" s="35"/>
      <c r="AH112" s="28"/>
    </row>
    <row r="113" spans="1:34" ht="5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8"/>
      <c r="P113" s="28"/>
      <c r="Q113" s="28"/>
      <c r="R113" s="28"/>
      <c r="S113" s="28"/>
      <c r="T113" s="28"/>
      <c r="U113" s="29"/>
      <c r="V113" s="29"/>
      <c r="W113" s="29"/>
      <c r="X113" s="73"/>
      <c r="Y113" s="74" t="s">
        <v>134</v>
      </c>
      <c r="Z113" s="75" t="s">
        <v>28</v>
      </c>
      <c r="AA113" s="76" t="s">
        <v>28</v>
      </c>
      <c r="AB113" s="76" t="s">
        <v>28</v>
      </c>
      <c r="AC113" s="36"/>
      <c r="AD113" s="35"/>
      <c r="AE113" s="35"/>
      <c r="AF113" s="35"/>
      <c r="AG113" s="35"/>
      <c r="AH113" s="28"/>
    </row>
    <row r="114" spans="1:34" ht="5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8"/>
      <c r="P114" s="28"/>
      <c r="Q114" s="28"/>
      <c r="R114" s="28"/>
      <c r="S114" s="28"/>
      <c r="T114" s="28"/>
      <c r="U114" s="29"/>
      <c r="V114" s="29"/>
      <c r="W114" s="29"/>
      <c r="X114" s="73"/>
      <c r="Y114" s="74" t="s">
        <v>135</v>
      </c>
      <c r="Z114" s="75" t="s">
        <v>28</v>
      </c>
      <c r="AA114" s="76" t="s">
        <v>28</v>
      </c>
      <c r="AB114" s="76" t="s">
        <v>28</v>
      </c>
      <c r="AC114" s="36"/>
      <c r="AD114" s="35"/>
      <c r="AE114" s="35"/>
      <c r="AF114" s="35"/>
      <c r="AG114" s="35"/>
      <c r="AH114" s="28"/>
    </row>
    <row r="115" spans="1:34" ht="89.2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8"/>
      <c r="P115" s="28"/>
      <c r="Q115" s="28"/>
      <c r="R115" s="28"/>
      <c r="S115" s="28"/>
      <c r="T115" s="28"/>
      <c r="U115" s="29"/>
      <c r="V115" s="29"/>
      <c r="W115" s="29"/>
      <c r="X115" s="73" t="s">
        <v>275</v>
      </c>
      <c r="Y115" s="74" t="s">
        <v>198</v>
      </c>
      <c r="Z115" s="75" t="s">
        <v>31</v>
      </c>
      <c r="AA115" s="76" t="s">
        <v>136</v>
      </c>
      <c r="AB115" s="76" t="s">
        <v>211</v>
      </c>
      <c r="AC115" s="36"/>
      <c r="AD115" s="35"/>
      <c r="AE115" s="35"/>
      <c r="AF115" s="35"/>
      <c r="AG115" s="35"/>
      <c r="AH115" s="28"/>
    </row>
    <row r="116" spans="1:34" ht="89.25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8"/>
      <c r="P116" s="28"/>
      <c r="Q116" s="28"/>
      <c r="R116" s="28"/>
      <c r="S116" s="28"/>
      <c r="T116" s="28"/>
      <c r="U116" s="29"/>
      <c r="V116" s="29"/>
      <c r="W116" s="29"/>
      <c r="X116" s="73" t="s">
        <v>276</v>
      </c>
      <c r="Y116" s="74" t="s">
        <v>199</v>
      </c>
      <c r="Z116" s="75" t="s">
        <v>31</v>
      </c>
      <c r="AA116" s="76" t="s">
        <v>137</v>
      </c>
      <c r="AB116" s="76" t="s">
        <v>211</v>
      </c>
      <c r="AC116" s="36"/>
      <c r="AD116" s="35"/>
      <c r="AE116" s="35"/>
      <c r="AF116" s="35"/>
      <c r="AG116" s="35"/>
      <c r="AH116" s="28"/>
    </row>
    <row r="117" spans="1:34" ht="83.4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8"/>
      <c r="P117" s="28"/>
      <c r="Q117" s="28"/>
      <c r="R117" s="28"/>
      <c r="S117" s="28"/>
      <c r="T117" s="28"/>
      <c r="U117" s="29"/>
      <c r="V117" s="29"/>
      <c r="W117" s="29"/>
      <c r="X117" s="73" t="s">
        <v>277</v>
      </c>
      <c r="Y117" s="74" t="s">
        <v>200</v>
      </c>
      <c r="Z117" s="75" t="s">
        <v>31</v>
      </c>
      <c r="AA117" s="76" t="s">
        <v>138</v>
      </c>
      <c r="AB117" s="76" t="s">
        <v>211</v>
      </c>
      <c r="AC117" s="36"/>
      <c r="AD117" s="35"/>
      <c r="AE117" s="35"/>
      <c r="AF117" s="35"/>
      <c r="AG117" s="35"/>
      <c r="AH117" s="28"/>
    </row>
    <row r="118" spans="1:34" ht="63.75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8"/>
      <c r="P118" s="28"/>
      <c r="Q118" s="28"/>
      <c r="R118" s="28"/>
      <c r="S118" s="28"/>
      <c r="T118" s="28"/>
      <c r="U118" s="29"/>
      <c r="V118" s="29"/>
      <c r="W118" s="29"/>
      <c r="X118" s="73" t="s">
        <v>278</v>
      </c>
      <c r="Y118" s="74" t="s">
        <v>201</v>
      </c>
      <c r="Z118" s="75" t="s">
        <v>31</v>
      </c>
      <c r="AA118" s="78" t="s">
        <v>202</v>
      </c>
      <c r="AB118" s="76" t="s">
        <v>212</v>
      </c>
      <c r="AC118" s="36"/>
      <c r="AD118" s="35"/>
      <c r="AE118" s="35"/>
      <c r="AF118" s="35"/>
      <c r="AG118" s="35"/>
      <c r="AH118" s="28"/>
    </row>
    <row r="119" spans="1:34" ht="38.25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8"/>
      <c r="P119" s="28"/>
      <c r="Q119" s="28"/>
      <c r="R119" s="28"/>
      <c r="S119" s="28"/>
      <c r="T119" s="28"/>
      <c r="U119" s="29"/>
      <c r="V119" s="29"/>
      <c r="W119" s="29"/>
      <c r="X119" s="73"/>
      <c r="Y119" s="74" t="s">
        <v>139</v>
      </c>
      <c r="Z119" s="75" t="s">
        <v>28</v>
      </c>
      <c r="AA119" s="76" t="s">
        <v>28</v>
      </c>
      <c r="AB119" s="76" t="s">
        <v>28</v>
      </c>
      <c r="AC119" s="36"/>
      <c r="AD119" s="35"/>
      <c r="AE119" s="35"/>
      <c r="AF119" s="35"/>
      <c r="AG119" s="35"/>
      <c r="AH119" s="28"/>
    </row>
    <row r="120" spans="1:34" ht="99" customHeight="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8"/>
      <c r="P120" s="28"/>
      <c r="Q120" s="28"/>
      <c r="R120" s="28"/>
      <c r="S120" s="28"/>
      <c r="T120" s="28"/>
      <c r="U120" s="29"/>
      <c r="V120" s="29"/>
      <c r="W120" s="29"/>
      <c r="X120" s="40"/>
      <c r="Y120" s="34" t="s">
        <v>140</v>
      </c>
      <c r="Z120" s="27" t="s">
        <v>31</v>
      </c>
      <c r="AA120" s="37" t="s">
        <v>141</v>
      </c>
      <c r="AB120" s="37" t="s">
        <v>44</v>
      </c>
      <c r="AC120" s="36"/>
      <c r="AD120" s="35"/>
      <c r="AE120" s="35"/>
      <c r="AF120" s="35"/>
      <c r="AG120" s="35"/>
      <c r="AH120" s="28"/>
    </row>
    <row r="121" spans="1:34" ht="98.25" customHeight="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8"/>
      <c r="P121" s="28"/>
      <c r="Q121" s="28"/>
      <c r="R121" s="28"/>
      <c r="S121" s="28"/>
      <c r="T121" s="28"/>
      <c r="U121" s="29"/>
      <c r="V121" s="29"/>
      <c r="W121" s="29"/>
      <c r="X121" s="40" t="s">
        <v>279</v>
      </c>
      <c r="Y121" s="34" t="s">
        <v>142</v>
      </c>
      <c r="Z121" s="27" t="s">
        <v>31</v>
      </c>
      <c r="AA121" s="37" t="s">
        <v>143</v>
      </c>
      <c r="AB121" s="37" t="s">
        <v>44</v>
      </c>
      <c r="AC121" s="36"/>
      <c r="AD121" s="35"/>
      <c r="AE121" s="35"/>
      <c r="AF121" s="35"/>
      <c r="AG121" s="35"/>
      <c r="AH121" s="28"/>
    </row>
    <row r="122" spans="1:34" ht="100.5" customHeight="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8"/>
      <c r="P122" s="28"/>
      <c r="Q122" s="28"/>
      <c r="R122" s="28"/>
      <c r="S122" s="28"/>
      <c r="T122" s="28"/>
      <c r="U122" s="29"/>
      <c r="V122" s="29"/>
      <c r="W122" s="29"/>
      <c r="X122" s="40" t="s">
        <v>280</v>
      </c>
      <c r="Y122" s="34" t="s">
        <v>144</v>
      </c>
      <c r="Z122" s="27" t="s">
        <v>31</v>
      </c>
      <c r="AA122" s="37" t="s">
        <v>145</v>
      </c>
      <c r="AB122" s="37" t="s">
        <v>44</v>
      </c>
      <c r="AC122" s="36"/>
      <c r="AD122" s="35"/>
      <c r="AE122" s="35"/>
      <c r="AF122" s="35"/>
      <c r="AG122" s="35"/>
      <c r="AH122" s="28"/>
    </row>
    <row r="123" spans="1:34" ht="57.75" customHeigh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8"/>
      <c r="P123" s="28"/>
      <c r="Q123" s="28"/>
      <c r="R123" s="28"/>
      <c r="S123" s="28"/>
      <c r="T123" s="28" t="s">
        <v>146</v>
      </c>
      <c r="U123" s="29"/>
      <c r="V123" s="29"/>
      <c r="W123" s="29"/>
      <c r="X123" s="40"/>
      <c r="Y123" s="34" t="s">
        <v>147</v>
      </c>
      <c r="Z123" s="27" t="s">
        <v>28</v>
      </c>
      <c r="AA123" s="35" t="s">
        <v>28</v>
      </c>
      <c r="AB123" s="35" t="s">
        <v>28</v>
      </c>
      <c r="AC123" s="36"/>
      <c r="AD123" s="35"/>
      <c r="AE123" s="35"/>
      <c r="AF123" s="35"/>
      <c r="AG123" s="35"/>
      <c r="AH123" s="28"/>
    </row>
    <row r="124" spans="1:34" ht="38.25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8"/>
      <c r="P124" s="28"/>
      <c r="Q124" s="28"/>
      <c r="R124" s="28"/>
      <c r="S124" s="28"/>
      <c r="T124" s="28"/>
      <c r="U124" s="29"/>
      <c r="V124" s="29"/>
      <c r="W124" s="29"/>
      <c r="X124" s="40" t="s">
        <v>281</v>
      </c>
      <c r="Y124" s="34" t="s">
        <v>148</v>
      </c>
      <c r="Z124" s="27" t="s">
        <v>149</v>
      </c>
      <c r="AA124" s="35" t="s">
        <v>53</v>
      </c>
      <c r="AB124" s="35" t="s">
        <v>33</v>
      </c>
      <c r="AC124" s="36">
        <v>-27878</v>
      </c>
      <c r="AD124" s="35" t="s">
        <v>150</v>
      </c>
      <c r="AE124" s="35" t="s">
        <v>150</v>
      </c>
      <c r="AF124" s="35" t="s">
        <v>150</v>
      </c>
      <c r="AG124" s="35"/>
      <c r="AH124" s="28"/>
    </row>
    <row r="125" spans="1:34" ht="56.25" customHeight="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8"/>
      <c r="P125" s="28"/>
      <c r="Q125" s="28"/>
      <c r="R125" s="28"/>
      <c r="S125" s="28"/>
      <c r="T125" s="28"/>
      <c r="U125" s="29"/>
      <c r="V125" s="29"/>
      <c r="W125" s="29"/>
      <c r="X125" s="40" t="s">
        <v>282</v>
      </c>
      <c r="Y125" s="34" t="s">
        <v>151</v>
      </c>
      <c r="Z125" s="27" t="s">
        <v>152</v>
      </c>
      <c r="AA125" s="35" t="s">
        <v>53</v>
      </c>
      <c r="AB125" s="35" t="s">
        <v>33</v>
      </c>
      <c r="AC125" s="36">
        <v>-108605</v>
      </c>
      <c r="AD125" s="35" t="s">
        <v>150</v>
      </c>
      <c r="AE125" s="35" t="s">
        <v>150</v>
      </c>
      <c r="AF125" s="35" t="s">
        <v>150</v>
      </c>
      <c r="AG125" s="35"/>
      <c r="AH125" s="28"/>
    </row>
    <row r="126" spans="1:34" ht="38.25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8"/>
      <c r="P126" s="28"/>
      <c r="Q126" s="28"/>
      <c r="R126" s="28"/>
      <c r="S126" s="28"/>
      <c r="T126" s="28"/>
      <c r="U126" s="29"/>
      <c r="V126" s="29"/>
      <c r="W126" s="29"/>
      <c r="X126" s="40" t="s">
        <v>283</v>
      </c>
      <c r="Y126" s="34" t="s">
        <v>153</v>
      </c>
      <c r="Z126" s="27" t="s">
        <v>154</v>
      </c>
      <c r="AA126" s="35" t="s">
        <v>53</v>
      </c>
      <c r="AB126" s="35" t="s">
        <v>33</v>
      </c>
      <c r="AC126" s="36">
        <v>-972900</v>
      </c>
      <c r="AD126" s="35" t="s">
        <v>150</v>
      </c>
      <c r="AE126" s="35" t="s">
        <v>150</v>
      </c>
      <c r="AF126" s="35" t="s">
        <v>150</v>
      </c>
      <c r="AG126" s="35"/>
      <c r="AH126" s="28"/>
    </row>
    <row r="127" spans="1:34" ht="5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8"/>
      <c r="P127" s="28"/>
      <c r="Q127" s="28"/>
      <c r="R127" s="28"/>
      <c r="S127" s="28"/>
      <c r="T127" s="28"/>
      <c r="U127" s="29"/>
      <c r="V127" s="29"/>
      <c r="W127" s="29"/>
      <c r="X127" s="40"/>
      <c r="Y127" s="34" t="s">
        <v>155</v>
      </c>
      <c r="Z127" s="27" t="s">
        <v>28</v>
      </c>
      <c r="AA127" s="35" t="s">
        <v>28</v>
      </c>
      <c r="AB127" s="35" t="s">
        <v>28</v>
      </c>
      <c r="AC127" s="36"/>
      <c r="AD127" s="35"/>
      <c r="AE127" s="35"/>
      <c r="AF127" s="35"/>
      <c r="AG127" s="35"/>
      <c r="AH127" s="28"/>
    </row>
    <row r="128" spans="1:34" ht="38.25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8"/>
      <c r="P128" s="28"/>
      <c r="Q128" s="28"/>
      <c r="R128" s="28"/>
      <c r="S128" s="28"/>
      <c r="T128" s="28"/>
      <c r="U128" s="29"/>
      <c r="V128" s="29"/>
      <c r="W128" s="29"/>
      <c r="X128" s="40" t="s">
        <v>284</v>
      </c>
      <c r="Y128" s="34" t="s">
        <v>156</v>
      </c>
      <c r="Z128" s="27" t="s">
        <v>56</v>
      </c>
      <c r="AA128" s="35" t="s">
        <v>53</v>
      </c>
      <c r="AB128" s="35" t="s">
        <v>33</v>
      </c>
      <c r="AC128" s="36"/>
      <c r="AD128" s="35"/>
      <c r="AE128" s="35"/>
      <c r="AF128" s="35"/>
      <c r="AG128" s="35"/>
      <c r="AH128" s="28"/>
    </row>
    <row r="129" spans="1:34" ht="63.75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8"/>
      <c r="P129" s="28"/>
      <c r="Q129" s="28"/>
      <c r="R129" s="28"/>
      <c r="S129" s="28"/>
      <c r="T129" s="28"/>
      <c r="U129" s="29"/>
      <c r="V129" s="29"/>
      <c r="W129" s="29"/>
      <c r="X129" s="40"/>
      <c r="Y129" s="34" t="s">
        <v>216</v>
      </c>
      <c r="Z129" s="27" t="s">
        <v>28</v>
      </c>
      <c r="AA129" s="35" t="s">
        <v>28</v>
      </c>
      <c r="AB129" s="35" t="s">
        <v>28</v>
      </c>
      <c r="AC129" s="36"/>
      <c r="AD129" s="35"/>
      <c r="AE129" s="35"/>
      <c r="AF129" s="35"/>
      <c r="AG129" s="35"/>
      <c r="AH129" s="28"/>
    </row>
    <row r="130" spans="1:34" ht="38.25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8"/>
      <c r="P130" s="28"/>
      <c r="Q130" s="28"/>
      <c r="R130" s="28"/>
      <c r="S130" s="28"/>
      <c r="T130" s="28"/>
      <c r="U130" s="29"/>
      <c r="V130" s="29"/>
      <c r="W130" s="29"/>
      <c r="X130" s="40" t="s">
        <v>285</v>
      </c>
      <c r="Y130" s="34" t="s">
        <v>157</v>
      </c>
      <c r="Z130" s="27" t="s">
        <v>56</v>
      </c>
      <c r="AA130" s="35" t="s">
        <v>53</v>
      </c>
      <c r="AB130" s="37" t="s">
        <v>54</v>
      </c>
      <c r="AC130" s="36"/>
      <c r="AD130" s="35"/>
      <c r="AE130" s="35"/>
      <c r="AF130" s="35"/>
      <c r="AG130" s="35"/>
      <c r="AH130" s="28"/>
    </row>
    <row r="131" spans="1:34" ht="25.5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8"/>
      <c r="P131" s="28"/>
      <c r="Q131" s="28"/>
      <c r="R131" s="28"/>
      <c r="S131" s="28"/>
      <c r="T131" s="28"/>
      <c r="U131" s="29"/>
      <c r="V131" s="29"/>
      <c r="W131" s="29"/>
      <c r="X131" s="40"/>
      <c r="Y131" s="34" t="s">
        <v>158</v>
      </c>
      <c r="Z131" s="27" t="s">
        <v>28</v>
      </c>
      <c r="AA131" s="35" t="s">
        <v>28</v>
      </c>
      <c r="AB131" s="35" t="s">
        <v>28</v>
      </c>
      <c r="AC131" s="36"/>
      <c r="AD131" s="35"/>
      <c r="AE131" s="35"/>
      <c r="AF131" s="35"/>
      <c r="AG131" s="35"/>
      <c r="AH131" s="28"/>
    </row>
    <row r="132" spans="1:34" ht="25.5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8"/>
      <c r="P132" s="28"/>
      <c r="Q132" s="28"/>
      <c r="R132" s="28"/>
      <c r="S132" s="28"/>
      <c r="T132" s="28"/>
      <c r="U132" s="29"/>
      <c r="V132" s="29"/>
      <c r="W132" s="29"/>
      <c r="X132" s="40" t="s">
        <v>286</v>
      </c>
      <c r="Y132" s="34" t="s">
        <v>159</v>
      </c>
      <c r="Z132" s="27" t="s">
        <v>56</v>
      </c>
      <c r="AA132" s="35" t="s">
        <v>53</v>
      </c>
      <c r="AB132" s="37" t="s">
        <v>54</v>
      </c>
      <c r="AC132" s="36"/>
      <c r="AD132" s="35"/>
      <c r="AE132" s="35"/>
      <c r="AF132" s="35"/>
      <c r="AG132" s="35"/>
      <c r="AH132" s="28"/>
    </row>
    <row r="133" spans="1:34" ht="5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8"/>
      <c r="P133" s="28"/>
      <c r="Q133" s="28"/>
      <c r="R133" s="28"/>
      <c r="S133" s="28"/>
      <c r="T133" s="28"/>
      <c r="U133" s="29"/>
      <c r="V133" s="29"/>
      <c r="W133" s="29"/>
      <c r="X133" s="40"/>
      <c r="Y133" s="34" t="s">
        <v>160</v>
      </c>
      <c r="Z133" s="27" t="s">
        <v>28</v>
      </c>
      <c r="AA133" s="35" t="s">
        <v>28</v>
      </c>
      <c r="AB133" s="37" t="s">
        <v>28</v>
      </c>
      <c r="AC133" s="36"/>
      <c r="AD133" s="35"/>
      <c r="AE133" s="35"/>
      <c r="AF133" s="35"/>
      <c r="AG133" s="35"/>
      <c r="AH133" s="28"/>
    </row>
    <row r="134" spans="1:34" ht="38.25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8"/>
      <c r="P134" s="28"/>
      <c r="Q134" s="28"/>
      <c r="R134" s="28"/>
      <c r="S134" s="28"/>
      <c r="T134" s="28"/>
      <c r="U134" s="29"/>
      <c r="V134" s="29"/>
      <c r="W134" s="29"/>
      <c r="X134" s="40" t="s">
        <v>287</v>
      </c>
      <c r="Y134" s="34" t="s">
        <v>203</v>
      </c>
      <c r="Z134" s="27" t="s">
        <v>161</v>
      </c>
      <c r="AA134" s="35" t="s">
        <v>53</v>
      </c>
      <c r="AB134" s="35" t="s">
        <v>33</v>
      </c>
      <c r="AC134" s="36"/>
      <c r="AD134" s="35"/>
      <c r="AE134" s="35"/>
      <c r="AF134" s="35"/>
      <c r="AG134" s="35"/>
      <c r="AH134" s="28"/>
    </row>
    <row r="135" spans="1:34" ht="38.25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8"/>
      <c r="P135" s="28"/>
      <c r="Q135" s="28"/>
      <c r="R135" s="28"/>
      <c r="S135" s="28"/>
      <c r="T135" s="28"/>
      <c r="U135" s="29"/>
      <c r="V135" s="29"/>
      <c r="W135" s="29"/>
      <c r="X135" s="40" t="s">
        <v>288</v>
      </c>
      <c r="Y135" s="34" t="s">
        <v>204</v>
      </c>
      <c r="Z135" s="27" t="s">
        <v>117</v>
      </c>
      <c r="AA135" s="35" t="s">
        <v>53</v>
      </c>
      <c r="AB135" s="35" t="s">
        <v>208</v>
      </c>
      <c r="AC135" s="36"/>
      <c r="AD135" s="35"/>
      <c r="AE135" s="35"/>
      <c r="AF135" s="35"/>
      <c r="AG135" s="35"/>
      <c r="AH135" s="28"/>
    </row>
    <row r="136" spans="1:34" ht="38.25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 t="s">
        <v>25</v>
      </c>
      <c r="L136" s="29" t="s">
        <v>78</v>
      </c>
      <c r="M136" s="29" t="s">
        <v>25</v>
      </c>
      <c r="N136" s="29" t="s">
        <v>25</v>
      </c>
      <c r="O136" s="28"/>
      <c r="P136" s="28"/>
      <c r="Q136" s="28"/>
      <c r="R136" s="28"/>
      <c r="S136" s="28" t="s">
        <v>162</v>
      </c>
      <c r="T136" s="28"/>
      <c r="U136" s="29"/>
      <c r="V136" s="29"/>
      <c r="W136" s="29"/>
      <c r="X136" s="40"/>
      <c r="Y136" s="34" t="s">
        <v>163</v>
      </c>
      <c r="Z136" s="27" t="s">
        <v>28</v>
      </c>
      <c r="AA136" s="35" t="s">
        <v>28</v>
      </c>
      <c r="AB136" s="35" t="s">
        <v>28</v>
      </c>
      <c r="AC136" s="36"/>
      <c r="AD136" s="35"/>
      <c r="AE136" s="35"/>
      <c r="AF136" s="35"/>
      <c r="AG136" s="35"/>
      <c r="AH136" s="28"/>
    </row>
    <row r="137" spans="1:34" ht="119.25" customHeight="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8"/>
      <c r="P137" s="28"/>
      <c r="Q137" s="28"/>
      <c r="R137" s="28"/>
      <c r="S137" s="28"/>
      <c r="T137" s="28"/>
      <c r="U137" s="29"/>
      <c r="V137" s="29"/>
      <c r="W137" s="29"/>
      <c r="X137" s="40" t="s">
        <v>289</v>
      </c>
      <c r="Y137" s="34" t="s">
        <v>164</v>
      </c>
      <c r="Z137" s="27" t="s">
        <v>31</v>
      </c>
      <c r="AA137" s="35" t="s">
        <v>165</v>
      </c>
      <c r="AB137" s="35" t="s">
        <v>211</v>
      </c>
      <c r="AC137" s="36"/>
      <c r="AD137" s="35"/>
      <c r="AE137" s="35"/>
      <c r="AF137" s="35"/>
      <c r="AG137" s="35"/>
      <c r="AH137" s="28"/>
    </row>
    <row r="138" spans="1:34" ht="120" customHeight="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8"/>
      <c r="P138" s="28"/>
      <c r="Q138" s="28"/>
      <c r="R138" s="28"/>
      <c r="S138" s="28"/>
      <c r="T138" s="28"/>
      <c r="U138" s="29"/>
      <c r="V138" s="29"/>
      <c r="W138" s="29"/>
      <c r="X138" s="40" t="s">
        <v>290</v>
      </c>
      <c r="Y138" s="34" t="s">
        <v>166</v>
      </c>
      <c r="Z138" s="27" t="s">
        <v>31</v>
      </c>
      <c r="AA138" s="35" t="s">
        <v>167</v>
      </c>
      <c r="AB138" s="35" t="s">
        <v>211</v>
      </c>
      <c r="AC138" s="36"/>
      <c r="AD138" s="35"/>
      <c r="AE138" s="35"/>
      <c r="AF138" s="35"/>
      <c r="AG138" s="35"/>
      <c r="AH138" s="28"/>
    </row>
    <row r="139" spans="1:34" ht="115.5" customHeight="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8"/>
      <c r="P139" s="28"/>
      <c r="Q139" s="28"/>
      <c r="R139" s="28"/>
      <c r="S139" s="28"/>
      <c r="T139" s="28"/>
      <c r="U139" s="29"/>
      <c r="V139" s="29"/>
      <c r="W139" s="29"/>
      <c r="X139" s="40" t="s">
        <v>291</v>
      </c>
      <c r="Y139" s="34" t="s">
        <v>168</v>
      </c>
      <c r="Z139" s="27" t="s">
        <v>31</v>
      </c>
      <c r="AA139" s="35" t="s">
        <v>169</v>
      </c>
      <c r="AB139" s="35" t="s">
        <v>211</v>
      </c>
      <c r="AC139" s="36"/>
      <c r="AD139" s="35"/>
      <c r="AE139" s="35"/>
      <c r="AF139" s="35"/>
      <c r="AG139" s="35"/>
      <c r="AH139" s="28"/>
    </row>
    <row r="140" spans="1:34" s="6" customFormat="1" ht="99.75" customHeight="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8"/>
      <c r="P140" s="28"/>
      <c r="Q140" s="28"/>
      <c r="R140" s="28"/>
      <c r="S140" s="28"/>
      <c r="T140" s="28" t="s">
        <v>170</v>
      </c>
      <c r="U140" s="29"/>
      <c r="V140" s="29"/>
      <c r="W140" s="29"/>
      <c r="X140" s="40"/>
      <c r="Y140" s="34" t="s">
        <v>171</v>
      </c>
      <c r="Z140" s="27" t="s">
        <v>28</v>
      </c>
      <c r="AA140" s="35" t="s">
        <v>28</v>
      </c>
      <c r="AB140" s="35" t="s">
        <v>28</v>
      </c>
      <c r="AC140" s="36"/>
      <c r="AD140" s="35"/>
      <c r="AE140" s="35"/>
      <c r="AF140" s="35"/>
      <c r="AG140" s="35"/>
      <c r="AH140" s="28"/>
    </row>
    <row r="141" spans="1:34" s="6" customFormat="1" ht="110.25" customHeight="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8"/>
      <c r="P141" s="28"/>
      <c r="Q141" s="28"/>
      <c r="R141" s="28"/>
      <c r="S141" s="28"/>
      <c r="T141" s="28"/>
      <c r="U141" s="29"/>
      <c r="V141" s="29"/>
      <c r="W141" s="29"/>
      <c r="X141" s="40" t="s">
        <v>292</v>
      </c>
      <c r="Y141" s="34" t="s">
        <v>172</v>
      </c>
      <c r="Z141" s="27" t="s">
        <v>31</v>
      </c>
      <c r="AA141" s="35" t="s">
        <v>173</v>
      </c>
      <c r="AB141" s="37" t="s">
        <v>208</v>
      </c>
      <c r="AC141" s="36">
        <v>100</v>
      </c>
      <c r="AD141" s="35">
        <v>100</v>
      </c>
      <c r="AE141" s="35">
        <v>100</v>
      </c>
      <c r="AF141" s="35">
        <v>100</v>
      </c>
      <c r="AG141" s="35">
        <v>100</v>
      </c>
      <c r="AH141" s="28">
        <v>100</v>
      </c>
    </row>
    <row r="142" spans="1:34" s="6" customFormat="1" ht="38.25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8"/>
      <c r="P142" s="28"/>
      <c r="Q142" s="28"/>
      <c r="R142" s="28"/>
      <c r="S142" s="28"/>
      <c r="T142" s="28"/>
      <c r="U142" s="29"/>
      <c r="V142" s="29"/>
      <c r="W142" s="29"/>
      <c r="X142" s="40"/>
      <c r="Y142" s="34" t="s">
        <v>174</v>
      </c>
      <c r="Z142" s="27" t="s">
        <v>28</v>
      </c>
      <c r="AA142" s="35" t="s">
        <v>28</v>
      </c>
      <c r="AB142" s="37" t="s">
        <v>28</v>
      </c>
      <c r="AC142" s="36"/>
      <c r="AD142" s="35"/>
      <c r="AE142" s="35"/>
      <c r="AF142" s="35"/>
      <c r="AG142" s="35"/>
      <c r="AH142" s="28"/>
    </row>
    <row r="143" spans="1:34" s="6" customFormat="1" ht="81" customHeight="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8"/>
      <c r="P143" s="28"/>
      <c r="Q143" s="28"/>
      <c r="R143" s="28"/>
      <c r="S143" s="28"/>
      <c r="T143" s="28"/>
      <c r="U143" s="29"/>
      <c r="V143" s="29"/>
      <c r="W143" s="29"/>
      <c r="X143" s="40" t="s">
        <v>293</v>
      </c>
      <c r="Y143" s="34" t="s">
        <v>175</v>
      </c>
      <c r="Z143" s="27" t="s">
        <v>31</v>
      </c>
      <c r="AA143" s="35" t="s">
        <v>176</v>
      </c>
      <c r="AB143" s="35" t="s">
        <v>211</v>
      </c>
      <c r="AC143" s="36"/>
      <c r="AD143" s="35"/>
      <c r="AE143" s="35"/>
      <c r="AF143" s="35"/>
      <c r="AG143" s="35"/>
      <c r="AH143" s="28"/>
    </row>
    <row r="144" spans="1:34" s="6" customFormat="1" ht="81.75" customHeight="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8"/>
      <c r="P144" s="28"/>
      <c r="Q144" s="28"/>
      <c r="R144" s="28"/>
      <c r="S144" s="28"/>
      <c r="T144" s="28"/>
      <c r="U144" s="29"/>
      <c r="V144" s="29"/>
      <c r="W144" s="29"/>
      <c r="X144" s="40" t="s">
        <v>294</v>
      </c>
      <c r="Y144" s="34" t="s">
        <v>177</v>
      </c>
      <c r="Z144" s="27" t="s">
        <v>31</v>
      </c>
      <c r="AA144" s="28" t="s">
        <v>178</v>
      </c>
      <c r="AB144" s="35" t="s">
        <v>211</v>
      </c>
      <c r="AC144" s="36"/>
      <c r="AD144" s="35"/>
      <c r="AE144" s="35"/>
      <c r="AF144" s="35"/>
      <c r="AG144" s="35"/>
      <c r="AH144" s="28"/>
    </row>
    <row r="145" spans="1:34" s="6" customFormat="1" ht="67.5" customHeight="1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8"/>
      <c r="P145" s="28"/>
      <c r="Q145" s="28"/>
      <c r="R145" s="28"/>
      <c r="S145" s="28"/>
      <c r="T145" s="28"/>
      <c r="U145" s="29"/>
      <c r="V145" s="29"/>
      <c r="W145" s="29"/>
      <c r="X145" s="40" t="s">
        <v>295</v>
      </c>
      <c r="Y145" s="34" t="s">
        <v>179</v>
      </c>
      <c r="Z145" s="27" t="s">
        <v>31</v>
      </c>
      <c r="AA145" s="28" t="s">
        <v>180</v>
      </c>
      <c r="AB145" s="35" t="s">
        <v>211</v>
      </c>
      <c r="AC145" s="36"/>
      <c r="AD145" s="35"/>
      <c r="AE145" s="35"/>
      <c r="AF145" s="35"/>
      <c r="AG145" s="35"/>
      <c r="AH145" s="28"/>
    </row>
    <row r="146" spans="1:34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6"/>
      <c r="P146" s="6"/>
      <c r="Q146" s="6"/>
      <c r="R146" s="6"/>
      <c r="S146" s="6"/>
      <c r="T146" s="6" t="s">
        <v>181</v>
      </c>
      <c r="U146" s="45"/>
      <c r="V146" s="45"/>
      <c r="W146" s="45"/>
      <c r="X146" s="45"/>
      <c r="Y146" s="46"/>
      <c r="Z146" s="6"/>
      <c r="AA146" s="6"/>
      <c r="AB146" s="47" t="s">
        <v>182</v>
      </c>
      <c r="AC146" s="6"/>
      <c r="AG146" s="6"/>
      <c r="AH146" s="6"/>
    </row>
    <row r="147" spans="1:34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6"/>
      <c r="P147" s="6"/>
      <c r="Q147" s="6"/>
      <c r="R147" s="6"/>
      <c r="S147" s="6"/>
      <c r="T147" s="6"/>
      <c r="U147" s="45"/>
      <c r="V147" s="45"/>
      <c r="W147" s="45"/>
      <c r="X147" s="45"/>
      <c r="Y147" s="46"/>
      <c r="Z147" s="6"/>
      <c r="AA147" s="6"/>
      <c r="AB147" s="6"/>
      <c r="AC147" s="6"/>
      <c r="AG147" s="6"/>
      <c r="AH147" s="6"/>
    </row>
    <row r="148" spans="1:34" ht="15.75" x14ac:dyDescent="0.25">
      <c r="A148" s="48" t="s">
        <v>183</v>
      </c>
      <c r="B148" s="48"/>
      <c r="C148" s="48"/>
      <c r="D148" s="48"/>
      <c r="E148" s="48"/>
      <c r="F148" s="2"/>
      <c r="G148" s="49"/>
      <c r="H148" s="2"/>
      <c r="U148" s="1"/>
      <c r="V148" s="1"/>
      <c r="W148" s="1"/>
      <c r="X148" s="1"/>
      <c r="Y148" s="50" t="s">
        <v>213</v>
      </c>
      <c r="Z148" s="48"/>
      <c r="AA148" s="51"/>
      <c r="AB148" s="51" t="s">
        <v>222</v>
      </c>
      <c r="AC148" s="52"/>
      <c r="AD148" s="53" t="s">
        <v>184</v>
      </c>
      <c r="AE148" s="1"/>
      <c r="AF148" s="1"/>
    </row>
    <row r="149" spans="1:34" ht="15.75" x14ac:dyDescent="0.25">
      <c r="Y149" s="50"/>
      <c r="Z149" s="48"/>
      <c r="AA149" s="48"/>
      <c r="AC149" s="4"/>
      <c r="AD149" s="5" t="s">
        <v>185</v>
      </c>
    </row>
    <row r="150" spans="1:34" ht="15.75" x14ac:dyDescent="0.25">
      <c r="Y150" s="50"/>
      <c r="Z150" s="48"/>
      <c r="AC150" s="4"/>
      <c r="AD150" s="5"/>
    </row>
    <row r="151" spans="1:34" ht="15.75" x14ac:dyDescent="0.25">
      <c r="Y151" s="50"/>
      <c r="Z151" s="48"/>
      <c r="AA151" s="48"/>
      <c r="AC151" s="4"/>
      <c r="AD151" s="5" t="s">
        <v>186</v>
      </c>
    </row>
    <row r="152" spans="1:34" ht="15.75" x14ac:dyDescent="0.25">
      <c r="Y152" s="50"/>
      <c r="Z152" s="48"/>
      <c r="AA152" s="48"/>
      <c r="AC152" s="4"/>
      <c r="AD152" s="5"/>
    </row>
    <row r="153" spans="1:34" ht="15.75" x14ac:dyDescent="0.25">
      <c r="Y153" s="50"/>
      <c r="Z153" s="48"/>
      <c r="AC153" s="4"/>
      <c r="AD153" s="5"/>
    </row>
    <row r="154" spans="1:34" ht="15.75" x14ac:dyDescent="0.25">
      <c r="Y154" s="50"/>
      <c r="Z154" s="48"/>
      <c r="AA154" s="48"/>
      <c r="AC154" s="4"/>
      <c r="AD154" s="5" t="s">
        <v>187</v>
      </c>
    </row>
  </sheetData>
  <mergeCells count="14">
    <mergeCell ref="AB1:AC1"/>
    <mergeCell ref="B11:AG11"/>
    <mergeCell ref="B12:AH12"/>
    <mergeCell ref="D15:Z15"/>
    <mergeCell ref="A28:N28"/>
    <mergeCell ref="Q28:S28"/>
    <mergeCell ref="X21:AB21"/>
    <mergeCell ref="AA3:AB3"/>
    <mergeCell ref="AA5:AB5"/>
    <mergeCell ref="A10:AG10"/>
    <mergeCell ref="AA2:AB2"/>
    <mergeCell ref="AA6:AB6"/>
    <mergeCell ref="AA7:AB7"/>
    <mergeCell ref="AA8:AB8"/>
  </mergeCells>
  <printOptions horizontalCentered="1"/>
  <pageMargins left="0.78740157480314965" right="0.39370078740157483" top="0.36" bottom="0.31" header="0.19685039370078741" footer="0.19685039370078741"/>
  <pageSetup paperSize="9" scale="7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2021-01-11T14:15:39Z</dcterms:modified>
</cp:coreProperties>
</file>